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CUSTOMERS\NETSYNC\RFP Pricelists\2026\DIR-CPO-6115\"/>
    </mc:Choice>
  </mc:AlternateContent>
  <xr:revisionPtr revIDLastSave="0" documentId="8_{EA43444A-381A-48EA-A36C-C7C66B986A77}" xr6:coauthVersionLast="47" xr6:coauthVersionMax="47" xr10:uidLastSave="{00000000-0000-0000-0000-000000000000}"/>
  <bookViews>
    <workbookView xWindow="2688" yWindow="1728" windowWidth="17100" windowHeight="11232" xr2:uid="{477E8FB3-9C14-E04B-B173-9AF5136D359D}"/>
  </bookViews>
  <sheets>
    <sheet name="Source of Truth" sheetId="2" r:id="rId1"/>
  </sheets>
  <definedNames>
    <definedName name="ExternalData_1" localSheetId="0" hidden="1">'Source of Truth'!$B$5:$D$263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2" i="2" l="1"/>
  <c r="F233" i="2"/>
  <c r="G232" i="2"/>
  <c r="G233" i="2"/>
  <c r="H232" i="2"/>
  <c r="H233" i="2"/>
  <c r="I232" i="2"/>
  <c r="I233" i="2"/>
  <c r="J232" i="2"/>
  <c r="J233" i="2"/>
  <c r="K232" i="2"/>
  <c r="K233" i="2"/>
  <c r="F234" i="2"/>
  <c r="G234" i="2"/>
  <c r="H234" i="2"/>
  <c r="I234" i="2"/>
  <c r="J234" i="2"/>
  <c r="K234" i="2"/>
  <c r="F235" i="2"/>
  <c r="G235" i="2"/>
  <c r="H235" i="2"/>
  <c r="I235" i="2"/>
  <c r="J235" i="2"/>
  <c r="K235" i="2"/>
  <c r="F237" i="2"/>
  <c r="G237" i="2"/>
  <c r="H237" i="2"/>
  <c r="I237" i="2"/>
  <c r="J237" i="2"/>
  <c r="K237" i="2"/>
  <c r="F14" i="2"/>
  <c r="K111" i="2"/>
  <c r="J111" i="2"/>
  <c r="I111" i="2"/>
  <c r="H111" i="2"/>
  <c r="G111" i="2"/>
  <c r="F111" i="2"/>
  <c r="K110" i="2"/>
  <c r="J110" i="2"/>
  <c r="I110" i="2"/>
  <c r="H110" i="2"/>
  <c r="G110" i="2"/>
  <c r="F110" i="2"/>
  <c r="K109" i="2"/>
  <c r="J109" i="2"/>
  <c r="I109" i="2"/>
  <c r="H109" i="2"/>
  <c r="G109" i="2"/>
  <c r="F109" i="2"/>
  <c r="K108" i="2"/>
  <c r="J108" i="2"/>
  <c r="I108" i="2"/>
  <c r="H108" i="2"/>
  <c r="G108" i="2"/>
  <c r="F108" i="2"/>
  <c r="K107" i="2"/>
  <c r="J107" i="2"/>
  <c r="I107" i="2"/>
  <c r="H107" i="2"/>
  <c r="G107" i="2"/>
  <c r="F107" i="2"/>
  <c r="K106" i="2"/>
  <c r="J106" i="2"/>
  <c r="I106" i="2"/>
  <c r="H106" i="2"/>
  <c r="G106" i="2"/>
  <c r="F106" i="2"/>
  <c r="K99" i="2"/>
  <c r="J99" i="2"/>
  <c r="I99" i="2"/>
  <c r="H99" i="2"/>
  <c r="G99" i="2"/>
  <c r="F99" i="2"/>
  <c r="K98" i="2"/>
  <c r="J98" i="2"/>
  <c r="I98" i="2"/>
  <c r="H98" i="2"/>
  <c r="G98" i="2"/>
  <c r="F98" i="2"/>
  <c r="K97" i="2"/>
  <c r="J97" i="2"/>
  <c r="I97" i="2"/>
  <c r="H97" i="2"/>
  <c r="G97" i="2"/>
  <c r="F97" i="2"/>
  <c r="K6" i="2"/>
  <c r="F7" i="2"/>
  <c r="H8" i="2"/>
  <c r="J9" i="2"/>
  <c r="K10" i="2"/>
  <c r="F11" i="2"/>
  <c r="H12" i="2"/>
  <c r="J13" i="2"/>
  <c r="K14" i="2"/>
  <c r="G15" i="2"/>
  <c r="I16" i="2"/>
  <c r="K17" i="2"/>
  <c r="K18" i="2"/>
  <c r="G19" i="2"/>
  <c r="I20" i="2"/>
  <c r="K21" i="2"/>
  <c r="K22" i="2"/>
  <c r="G23" i="2"/>
  <c r="I24" i="2"/>
  <c r="K25" i="2"/>
  <c r="K26" i="2"/>
  <c r="G27" i="2"/>
  <c r="I28" i="2"/>
  <c r="K29" i="2"/>
  <c r="K30" i="2"/>
  <c r="G31" i="2"/>
  <c r="I32" i="2"/>
  <c r="K33" i="2"/>
  <c r="K34" i="2"/>
  <c r="I35" i="2"/>
  <c r="K36" i="2"/>
  <c r="K37" i="2"/>
  <c r="H39" i="2"/>
  <c r="K40" i="2"/>
  <c r="K41" i="2"/>
  <c r="H43" i="2"/>
  <c r="G44" i="2"/>
  <c r="H47" i="2"/>
  <c r="G48" i="2"/>
  <c r="K49" i="2"/>
  <c r="H51" i="2"/>
  <c r="G52" i="2"/>
  <c r="H55" i="2"/>
  <c r="G56" i="2"/>
  <c r="K57" i="2"/>
  <c r="H59" i="2"/>
  <c r="G60" i="2"/>
  <c r="H63" i="2"/>
  <c r="G64" i="2"/>
  <c r="K65" i="2"/>
  <c r="H67" i="2"/>
  <c r="G68" i="2"/>
  <c r="H71" i="2"/>
  <c r="G72" i="2"/>
  <c r="K73" i="2"/>
  <c r="H75" i="2"/>
  <c r="G76" i="2"/>
  <c r="H79" i="2"/>
  <c r="G80" i="2"/>
  <c r="K81" i="2"/>
  <c r="H83" i="2"/>
  <c r="G84" i="2"/>
  <c r="H87" i="2"/>
  <c r="G88" i="2"/>
  <c r="K89" i="2"/>
  <c r="H91" i="2"/>
  <c r="G92" i="2"/>
  <c r="G95" i="2"/>
  <c r="J100" i="2"/>
  <c r="H103" i="2"/>
  <c r="K112" i="2"/>
  <c r="K113" i="2"/>
  <c r="F118" i="2"/>
  <c r="K120" i="2"/>
  <c r="J123" i="2"/>
  <c r="K128" i="2"/>
  <c r="K129" i="2"/>
  <c r="F134" i="2"/>
  <c r="K136" i="2"/>
  <c r="J139" i="2"/>
  <c r="K247" i="2" l="1"/>
  <c r="J247" i="2"/>
  <c r="I247" i="2"/>
  <c r="H247" i="2"/>
  <c r="G247" i="2"/>
  <c r="F247" i="2"/>
  <c r="K226" i="2"/>
  <c r="J226" i="2"/>
  <c r="I226" i="2"/>
  <c r="H226" i="2"/>
  <c r="G226" i="2"/>
  <c r="F226" i="2"/>
  <c r="K206" i="2"/>
  <c r="J206" i="2"/>
  <c r="I206" i="2"/>
  <c r="H206" i="2"/>
  <c r="G206" i="2"/>
  <c r="F206" i="2"/>
  <c r="K182" i="2"/>
  <c r="J182" i="2"/>
  <c r="I182" i="2"/>
  <c r="H182" i="2"/>
  <c r="G182" i="2"/>
  <c r="F182" i="2"/>
  <c r="K166" i="2"/>
  <c r="J166" i="2"/>
  <c r="I166" i="2"/>
  <c r="H166" i="2"/>
  <c r="G166" i="2"/>
  <c r="F166" i="2"/>
  <c r="K158" i="2"/>
  <c r="J158" i="2"/>
  <c r="I158" i="2"/>
  <c r="H158" i="2"/>
  <c r="G158" i="2"/>
  <c r="F158" i="2"/>
  <c r="I262" i="2"/>
  <c r="H262" i="2"/>
  <c r="G262" i="2"/>
  <c r="F262" i="2"/>
  <c r="K262" i="2"/>
  <c r="J262" i="2"/>
  <c r="I225" i="2"/>
  <c r="H225" i="2"/>
  <c r="G225" i="2"/>
  <c r="F225" i="2"/>
  <c r="J225" i="2"/>
  <c r="K225" i="2"/>
  <c r="I205" i="2"/>
  <c r="H205" i="2"/>
  <c r="G205" i="2"/>
  <c r="F205" i="2"/>
  <c r="J205" i="2"/>
  <c r="K205" i="2"/>
  <c r="I181" i="2"/>
  <c r="H181" i="2"/>
  <c r="G181" i="2"/>
  <c r="F181" i="2"/>
  <c r="J181" i="2"/>
  <c r="K181" i="2"/>
  <c r="I149" i="2"/>
  <c r="H149" i="2"/>
  <c r="G149" i="2"/>
  <c r="J149" i="2"/>
  <c r="F149" i="2"/>
  <c r="K149" i="2"/>
  <c r="G253" i="2"/>
  <c r="F253" i="2"/>
  <c r="K253" i="2"/>
  <c r="J253" i="2"/>
  <c r="I253" i="2"/>
  <c r="H253" i="2"/>
  <c r="G212" i="2"/>
  <c r="F212" i="2"/>
  <c r="K212" i="2"/>
  <c r="J212" i="2"/>
  <c r="I212" i="2"/>
  <c r="H212" i="2"/>
  <c r="G188" i="2"/>
  <c r="F188" i="2"/>
  <c r="K188" i="2"/>
  <c r="J188" i="2"/>
  <c r="I188" i="2"/>
  <c r="H188" i="2"/>
  <c r="G164" i="2"/>
  <c r="F164" i="2"/>
  <c r="K164" i="2"/>
  <c r="J164" i="2"/>
  <c r="I164" i="2"/>
  <c r="H164" i="2"/>
  <c r="K244" i="2"/>
  <c r="J244" i="2"/>
  <c r="F244" i="2"/>
  <c r="I244" i="2"/>
  <c r="H244" i="2"/>
  <c r="G244" i="2"/>
  <c r="K236" i="2"/>
  <c r="J236" i="2"/>
  <c r="F236" i="2"/>
  <c r="I236" i="2"/>
  <c r="H236" i="2"/>
  <c r="G236" i="2"/>
  <c r="I250" i="2"/>
  <c r="H250" i="2"/>
  <c r="G250" i="2"/>
  <c r="F250" i="2"/>
  <c r="K250" i="2"/>
  <c r="J250" i="2"/>
  <c r="I242" i="2"/>
  <c r="H242" i="2"/>
  <c r="G242" i="2"/>
  <c r="F242" i="2"/>
  <c r="K242" i="2"/>
  <c r="J242" i="2"/>
  <c r="I229" i="2"/>
  <c r="H229" i="2"/>
  <c r="G229" i="2"/>
  <c r="F229" i="2"/>
  <c r="K229" i="2"/>
  <c r="J229" i="2"/>
  <c r="I217" i="2"/>
  <c r="H217" i="2"/>
  <c r="G217" i="2"/>
  <c r="F217" i="2"/>
  <c r="K217" i="2"/>
  <c r="J217" i="2"/>
  <c r="I209" i="2"/>
  <c r="H209" i="2"/>
  <c r="G209" i="2"/>
  <c r="F209" i="2"/>
  <c r="K209" i="2"/>
  <c r="J209" i="2"/>
  <c r="I193" i="2"/>
  <c r="H193" i="2"/>
  <c r="G193" i="2"/>
  <c r="F193" i="2"/>
  <c r="K193" i="2"/>
  <c r="J193" i="2"/>
  <c r="I177" i="2"/>
  <c r="H177" i="2"/>
  <c r="G177" i="2"/>
  <c r="F177" i="2"/>
  <c r="K177" i="2"/>
  <c r="J177" i="2"/>
  <c r="I161" i="2"/>
  <c r="H161" i="2"/>
  <c r="G161" i="2"/>
  <c r="F161" i="2"/>
  <c r="K161" i="2"/>
  <c r="J161" i="2"/>
  <c r="K256" i="2"/>
  <c r="J256" i="2"/>
  <c r="I256" i="2"/>
  <c r="H256" i="2"/>
  <c r="G256" i="2"/>
  <c r="F256" i="2"/>
  <c r="K248" i="2"/>
  <c r="J248" i="2"/>
  <c r="I248" i="2"/>
  <c r="H248" i="2"/>
  <c r="G248" i="2"/>
  <c r="F248" i="2"/>
  <c r="K240" i="2"/>
  <c r="J240" i="2"/>
  <c r="I240" i="2"/>
  <c r="H240" i="2"/>
  <c r="G240" i="2"/>
  <c r="F240" i="2"/>
  <c r="K227" i="2"/>
  <c r="J227" i="2"/>
  <c r="I227" i="2"/>
  <c r="H227" i="2"/>
  <c r="G227" i="2"/>
  <c r="F227" i="2"/>
  <c r="K223" i="2"/>
  <c r="J223" i="2"/>
  <c r="I223" i="2"/>
  <c r="H223" i="2"/>
  <c r="G223" i="2"/>
  <c r="F223" i="2"/>
  <c r="K215" i="2"/>
  <c r="J215" i="2"/>
  <c r="I215" i="2"/>
  <c r="H215" i="2"/>
  <c r="G215" i="2"/>
  <c r="F215" i="2"/>
  <c r="K207" i="2"/>
  <c r="J207" i="2"/>
  <c r="I207" i="2"/>
  <c r="H207" i="2"/>
  <c r="G207" i="2"/>
  <c r="F207" i="2"/>
  <c r="K199" i="2"/>
  <c r="J199" i="2"/>
  <c r="I199" i="2"/>
  <c r="H199" i="2"/>
  <c r="G199" i="2"/>
  <c r="F199" i="2"/>
  <c r="K191" i="2"/>
  <c r="J191" i="2"/>
  <c r="I191" i="2"/>
  <c r="H191" i="2"/>
  <c r="G191" i="2"/>
  <c r="F191" i="2"/>
  <c r="K183" i="2"/>
  <c r="J183" i="2"/>
  <c r="I183" i="2"/>
  <c r="H183" i="2"/>
  <c r="G183" i="2"/>
  <c r="F183" i="2"/>
  <c r="K175" i="2"/>
  <c r="J175" i="2"/>
  <c r="I175" i="2"/>
  <c r="H175" i="2"/>
  <c r="G175" i="2"/>
  <c r="F175" i="2"/>
  <c r="K167" i="2"/>
  <c r="J167" i="2"/>
  <c r="I167" i="2"/>
  <c r="H167" i="2"/>
  <c r="G167" i="2"/>
  <c r="F167" i="2"/>
  <c r="K159" i="2"/>
  <c r="J159" i="2"/>
  <c r="I159" i="2"/>
  <c r="H159" i="2"/>
  <c r="G159" i="2"/>
  <c r="F159" i="2"/>
  <c r="K151" i="2"/>
  <c r="F151" i="2"/>
  <c r="J151" i="2"/>
  <c r="I151" i="2"/>
  <c r="H151" i="2"/>
  <c r="G151" i="2"/>
  <c r="K143" i="2"/>
  <c r="F143" i="2"/>
  <c r="J143" i="2"/>
  <c r="I143" i="2"/>
  <c r="H143" i="2"/>
  <c r="K135" i="2"/>
  <c r="F135" i="2"/>
  <c r="J135" i="2"/>
  <c r="I135" i="2"/>
  <c r="H135" i="2"/>
  <c r="K127" i="2"/>
  <c r="F127" i="2"/>
  <c r="J127" i="2"/>
  <c r="I127" i="2"/>
  <c r="H127" i="2"/>
  <c r="K119" i="2"/>
  <c r="F119" i="2"/>
  <c r="J119" i="2"/>
  <c r="I119" i="2"/>
  <c r="H119" i="2"/>
  <c r="I105" i="2"/>
  <c r="H105" i="2"/>
  <c r="G105" i="2"/>
  <c r="J105" i="2"/>
  <c r="K94" i="2"/>
  <c r="J94" i="2"/>
  <c r="I94" i="2"/>
  <c r="F94" i="2"/>
  <c r="G94" i="2"/>
  <c r="I86" i="2"/>
  <c r="H86" i="2"/>
  <c r="G86" i="2"/>
  <c r="J86" i="2"/>
  <c r="I78" i="2"/>
  <c r="H78" i="2"/>
  <c r="G78" i="2"/>
  <c r="J78" i="2"/>
  <c r="I70" i="2"/>
  <c r="H70" i="2"/>
  <c r="G70" i="2"/>
  <c r="J70" i="2"/>
  <c r="I62" i="2"/>
  <c r="H62" i="2"/>
  <c r="G62" i="2"/>
  <c r="J62" i="2"/>
  <c r="I54" i="2"/>
  <c r="H54" i="2"/>
  <c r="G54" i="2"/>
  <c r="J54" i="2"/>
  <c r="I46" i="2"/>
  <c r="H46" i="2"/>
  <c r="G46" i="2"/>
  <c r="J46" i="2"/>
  <c r="I38" i="2"/>
  <c r="H38" i="2"/>
  <c r="G38" i="2"/>
  <c r="G7" i="2"/>
  <c r="I8" i="2"/>
  <c r="K9" i="2"/>
  <c r="G11" i="2"/>
  <c r="I12" i="2"/>
  <c r="K13" i="2"/>
  <c r="H15" i="2"/>
  <c r="J16" i="2"/>
  <c r="F18" i="2"/>
  <c r="H19" i="2"/>
  <c r="J20" i="2"/>
  <c r="F22" i="2"/>
  <c r="H23" i="2"/>
  <c r="J24" i="2"/>
  <c r="F26" i="2"/>
  <c r="H27" i="2"/>
  <c r="J28" i="2"/>
  <c r="F30" i="2"/>
  <c r="H31" i="2"/>
  <c r="J32" i="2"/>
  <c r="F34" i="2"/>
  <c r="H35" i="2"/>
  <c r="F37" i="2"/>
  <c r="K38" i="2"/>
  <c r="J40" i="2"/>
  <c r="F46" i="2"/>
  <c r="J48" i="2"/>
  <c r="F54" i="2"/>
  <c r="J56" i="2"/>
  <c r="F62" i="2"/>
  <c r="J64" i="2"/>
  <c r="F70" i="2"/>
  <c r="J72" i="2"/>
  <c r="F78" i="2"/>
  <c r="J80" i="2"/>
  <c r="F86" i="2"/>
  <c r="J88" i="2"/>
  <c r="I95" i="2"/>
  <c r="J112" i="2"/>
  <c r="H123" i="2"/>
  <c r="J128" i="2"/>
  <c r="H139" i="2"/>
  <c r="K142" i="2"/>
  <c r="J142" i="2"/>
  <c r="I142" i="2"/>
  <c r="K134" i="2"/>
  <c r="J134" i="2"/>
  <c r="I134" i="2"/>
  <c r="K126" i="2"/>
  <c r="J126" i="2"/>
  <c r="I126" i="2"/>
  <c r="K118" i="2"/>
  <c r="J118" i="2"/>
  <c r="I118" i="2"/>
  <c r="G104" i="2"/>
  <c r="F104" i="2"/>
  <c r="H104" i="2"/>
  <c r="I104" i="2"/>
  <c r="J104" i="2"/>
  <c r="I93" i="2"/>
  <c r="H93" i="2"/>
  <c r="G93" i="2"/>
  <c r="J93" i="2"/>
  <c r="K93" i="2"/>
  <c r="F93" i="2"/>
  <c r="G85" i="2"/>
  <c r="F85" i="2"/>
  <c r="H85" i="2"/>
  <c r="G77" i="2"/>
  <c r="F77" i="2"/>
  <c r="H77" i="2"/>
  <c r="G69" i="2"/>
  <c r="F69" i="2"/>
  <c r="H69" i="2"/>
  <c r="G61" i="2"/>
  <c r="F61" i="2"/>
  <c r="H61" i="2"/>
  <c r="G53" i="2"/>
  <c r="F53" i="2"/>
  <c r="H53" i="2"/>
  <c r="G45" i="2"/>
  <c r="F45" i="2"/>
  <c r="H45" i="2"/>
  <c r="F6" i="2"/>
  <c r="H7" i="2"/>
  <c r="J8" i="2"/>
  <c r="F10" i="2"/>
  <c r="H11" i="2"/>
  <c r="J12" i="2"/>
  <c r="G14" i="2"/>
  <c r="I15" i="2"/>
  <c r="K16" i="2"/>
  <c r="G18" i="2"/>
  <c r="I19" i="2"/>
  <c r="K20" i="2"/>
  <c r="G22" i="2"/>
  <c r="I23" i="2"/>
  <c r="K24" i="2"/>
  <c r="G26" i="2"/>
  <c r="I27" i="2"/>
  <c r="K28" i="2"/>
  <c r="G30" i="2"/>
  <c r="I31" i="2"/>
  <c r="K32" i="2"/>
  <c r="G34" i="2"/>
  <c r="J35" i="2"/>
  <c r="G37" i="2"/>
  <c r="F39" i="2"/>
  <c r="I41" i="2"/>
  <c r="K46" i="2"/>
  <c r="I49" i="2"/>
  <c r="K54" i="2"/>
  <c r="I57" i="2"/>
  <c r="K62" i="2"/>
  <c r="I65" i="2"/>
  <c r="K70" i="2"/>
  <c r="I73" i="2"/>
  <c r="K78" i="2"/>
  <c r="I81" i="2"/>
  <c r="K86" i="2"/>
  <c r="I89" i="2"/>
  <c r="K104" i="2"/>
  <c r="G118" i="2"/>
  <c r="I123" i="2"/>
  <c r="G134" i="2"/>
  <c r="I139" i="2"/>
  <c r="I141" i="2"/>
  <c r="H141" i="2"/>
  <c r="G141" i="2"/>
  <c r="J141" i="2"/>
  <c r="F141" i="2"/>
  <c r="K141" i="2"/>
  <c r="I133" i="2"/>
  <c r="H133" i="2"/>
  <c r="G133" i="2"/>
  <c r="J133" i="2"/>
  <c r="F133" i="2"/>
  <c r="K133" i="2"/>
  <c r="I125" i="2"/>
  <c r="H125" i="2"/>
  <c r="G125" i="2"/>
  <c r="J125" i="2"/>
  <c r="F125" i="2"/>
  <c r="K125" i="2"/>
  <c r="I117" i="2"/>
  <c r="H117" i="2"/>
  <c r="G117" i="2"/>
  <c r="J117" i="2"/>
  <c r="F117" i="2"/>
  <c r="K117" i="2"/>
  <c r="K103" i="2"/>
  <c r="F103" i="2"/>
  <c r="J103" i="2"/>
  <c r="I103" i="2"/>
  <c r="H92" i="2"/>
  <c r="F92" i="2"/>
  <c r="K84" i="2"/>
  <c r="F84" i="2"/>
  <c r="K76" i="2"/>
  <c r="F76" i="2"/>
  <c r="K68" i="2"/>
  <c r="F68" i="2"/>
  <c r="K60" i="2"/>
  <c r="F60" i="2"/>
  <c r="K52" i="2"/>
  <c r="F52" i="2"/>
  <c r="K44" i="2"/>
  <c r="F44" i="2"/>
  <c r="G6" i="2"/>
  <c r="I7" i="2"/>
  <c r="K8" i="2"/>
  <c r="G10" i="2"/>
  <c r="I11" i="2"/>
  <c r="K12" i="2"/>
  <c r="H14" i="2"/>
  <c r="J15" i="2"/>
  <c r="F17" i="2"/>
  <c r="H18" i="2"/>
  <c r="J19" i="2"/>
  <c r="F21" i="2"/>
  <c r="H22" i="2"/>
  <c r="J23" i="2"/>
  <c r="F25" i="2"/>
  <c r="H26" i="2"/>
  <c r="J27" i="2"/>
  <c r="F29" i="2"/>
  <c r="H30" i="2"/>
  <c r="J31" i="2"/>
  <c r="F33" i="2"/>
  <c r="H34" i="2"/>
  <c r="K35" i="2"/>
  <c r="H37" i="2"/>
  <c r="G39" i="2"/>
  <c r="J41" i="2"/>
  <c r="H44" i="2"/>
  <c r="F47" i="2"/>
  <c r="J49" i="2"/>
  <c r="H52" i="2"/>
  <c r="F55" i="2"/>
  <c r="J57" i="2"/>
  <c r="H60" i="2"/>
  <c r="F63" i="2"/>
  <c r="J65" i="2"/>
  <c r="H68" i="2"/>
  <c r="F71" i="2"/>
  <c r="J73" i="2"/>
  <c r="H76" i="2"/>
  <c r="F79" i="2"/>
  <c r="J81" i="2"/>
  <c r="H84" i="2"/>
  <c r="F87" i="2"/>
  <c r="J89" i="2"/>
  <c r="I92" i="2"/>
  <c r="F105" i="2"/>
  <c r="F113" i="2"/>
  <c r="H118" i="2"/>
  <c r="F129" i="2"/>
  <c r="H134" i="2"/>
  <c r="G140" i="2"/>
  <c r="F140" i="2"/>
  <c r="H140" i="2"/>
  <c r="K140" i="2"/>
  <c r="J140" i="2"/>
  <c r="G132" i="2"/>
  <c r="F132" i="2"/>
  <c r="H132" i="2"/>
  <c r="K132" i="2"/>
  <c r="J132" i="2"/>
  <c r="G124" i="2"/>
  <c r="F124" i="2"/>
  <c r="H124" i="2"/>
  <c r="K124" i="2"/>
  <c r="J124" i="2"/>
  <c r="G116" i="2"/>
  <c r="F116" i="2"/>
  <c r="H116" i="2"/>
  <c r="K116" i="2"/>
  <c r="J116" i="2"/>
  <c r="K102" i="2"/>
  <c r="J102" i="2"/>
  <c r="I102" i="2"/>
  <c r="F102" i="2"/>
  <c r="K91" i="2"/>
  <c r="J91" i="2"/>
  <c r="I91" i="2"/>
  <c r="K83" i="2"/>
  <c r="J83" i="2"/>
  <c r="I83" i="2"/>
  <c r="K75" i="2"/>
  <c r="J75" i="2"/>
  <c r="I75" i="2"/>
  <c r="K67" i="2"/>
  <c r="J67" i="2"/>
  <c r="I67" i="2"/>
  <c r="K59" i="2"/>
  <c r="J59" i="2"/>
  <c r="I59" i="2"/>
  <c r="K51" i="2"/>
  <c r="J51" i="2"/>
  <c r="I51" i="2"/>
  <c r="K43" i="2"/>
  <c r="J43" i="2"/>
  <c r="I43" i="2"/>
  <c r="H6" i="2"/>
  <c r="J7" i="2"/>
  <c r="F9" i="2"/>
  <c r="H10" i="2"/>
  <c r="J11" i="2"/>
  <c r="F13" i="2"/>
  <c r="I14" i="2"/>
  <c r="K15" i="2"/>
  <c r="G17" i="2"/>
  <c r="I18" i="2"/>
  <c r="K19" i="2"/>
  <c r="G21" i="2"/>
  <c r="I22" i="2"/>
  <c r="K23" i="2"/>
  <c r="G25" i="2"/>
  <c r="I26" i="2"/>
  <c r="K27" i="2"/>
  <c r="G29" i="2"/>
  <c r="I30" i="2"/>
  <c r="K31" i="2"/>
  <c r="G33" i="2"/>
  <c r="I34" i="2"/>
  <c r="F36" i="2"/>
  <c r="I37" i="2"/>
  <c r="I44" i="2"/>
  <c r="G47" i="2"/>
  <c r="I52" i="2"/>
  <c r="G55" i="2"/>
  <c r="I60" i="2"/>
  <c r="G63" i="2"/>
  <c r="I68" i="2"/>
  <c r="G71" i="2"/>
  <c r="I76" i="2"/>
  <c r="G79" i="2"/>
  <c r="I84" i="2"/>
  <c r="G87" i="2"/>
  <c r="J92" i="2"/>
  <c r="I100" i="2"/>
  <c r="K105" i="2"/>
  <c r="G119" i="2"/>
  <c r="I124" i="2"/>
  <c r="G135" i="2"/>
  <c r="I140" i="2"/>
  <c r="K139" i="2"/>
  <c r="F139" i="2"/>
  <c r="G139" i="2"/>
  <c r="K131" i="2"/>
  <c r="F131" i="2"/>
  <c r="G131" i="2"/>
  <c r="K123" i="2"/>
  <c r="F123" i="2"/>
  <c r="G123" i="2"/>
  <c r="K115" i="2"/>
  <c r="F115" i="2"/>
  <c r="G115" i="2"/>
  <c r="I101" i="2"/>
  <c r="H101" i="2"/>
  <c r="G101" i="2"/>
  <c r="J101" i="2"/>
  <c r="K101" i="2"/>
  <c r="F101" i="2"/>
  <c r="I90" i="2"/>
  <c r="H90" i="2"/>
  <c r="G90" i="2"/>
  <c r="J90" i="2"/>
  <c r="I82" i="2"/>
  <c r="H82" i="2"/>
  <c r="G82" i="2"/>
  <c r="J82" i="2"/>
  <c r="I74" i="2"/>
  <c r="H74" i="2"/>
  <c r="G74" i="2"/>
  <c r="J74" i="2"/>
  <c r="I66" i="2"/>
  <c r="H66" i="2"/>
  <c r="G66" i="2"/>
  <c r="J66" i="2"/>
  <c r="I58" i="2"/>
  <c r="H58" i="2"/>
  <c r="G58" i="2"/>
  <c r="J58" i="2"/>
  <c r="I50" i="2"/>
  <c r="H50" i="2"/>
  <c r="G50" i="2"/>
  <c r="J50" i="2"/>
  <c r="I42" i="2"/>
  <c r="H42" i="2"/>
  <c r="G42" i="2"/>
  <c r="J42" i="2"/>
  <c r="I6" i="2"/>
  <c r="K7" i="2"/>
  <c r="G9" i="2"/>
  <c r="I10" i="2"/>
  <c r="K11" i="2"/>
  <c r="G13" i="2"/>
  <c r="J14" i="2"/>
  <c r="F16" i="2"/>
  <c r="H17" i="2"/>
  <c r="J18" i="2"/>
  <c r="F20" i="2"/>
  <c r="H21" i="2"/>
  <c r="J22" i="2"/>
  <c r="F24" i="2"/>
  <c r="H25" i="2"/>
  <c r="J26" i="2"/>
  <c r="F28" i="2"/>
  <c r="H29" i="2"/>
  <c r="J30" i="2"/>
  <c r="F32" i="2"/>
  <c r="H33" i="2"/>
  <c r="J34" i="2"/>
  <c r="G36" i="2"/>
  <c r="J37" i="2"/>
  <c r="F40" i="2"/>
  <c r="F42" i="2"/>
  <c r="J44" i="2"/>
  <c r="F50" i="2"/>
  <c r="J52" i="2"/>
  <c r="F58" i="2"/>
  <c r="J60" i="2"/>
  <c r="F66" i="2"/>
  <c r="J68" i="2"/>
  <c r="F74" i="2"/>
  <c r="J76" i="2"/>
  <c r="F82" i="2"/>
  <c r="J84" i="2"/>
  <c r="F90" i="2"/>
  <c r="K92" i="2"/>
  <c r="H115" i="2"/>
  <c r="J120" i="2"/>
  <c r="F126" i="2"/>
  <c r="H131" i="2"/>
  <c r="J136" i="2"/>
  <c r="F142" i="2"/>
  <c r="K263" i="2"/>
  <c r="J263" i="2"/>
  <c r="I263" i="2"/>
  <c r="H263" i="2"/>
  <c r="G263" i="2"/>
  <c r="F263" i="2"/>
  <c r="K214" i="2"/>
  <c r="J214" i="2"/>
  <c r="I214" i="2"/>
  <c r="H214" i="2"/>
  <c r="G214" i="2"/>
  <c r="F214" i="2"/>
  <c r="K198" i="2"/>
  <c r="J198" i="2"/>
  <c r="I198" i="2"/>
  <c r="H198" i="2"/>
  <c r="G198" i="2"/>
  <c r="F198" i="2"/>
  <c r="K174" i="2"/>
  <c r="J174" i="2"/>
  <c r="I174" i="2"/>
  <c r="H174" i="2"/>
  <c r="G174" i="2"/>
  <c r="F174" i="2"/>
  <c r="K150" i="2"/>
  <c r="J150" i="2"/>
  <c r="I150" i="2"/>
  <c r="H150" i="2"/>
  <c r="G150" i="2"/>
  <c r="F150" i="2"/>
  <c r="I254" i="2"/>
  <c r="H254" i="2"/>
  <c r="G254" i="2"/>
  <c r="F254" i="2"/>
  <c r="J254" i="2"/>
  <c r="K254" i="2"/>
  <c r="I213" i="2"/>
  <c r="H213" i="2"/>
  <c r="G213" i="2"/>
  <c r="F213" i="2"/>
  <c r="J213" i="2"/>
  <c r="K213" i="2"/>
  <c r="I189" i="2"/>
  <c r="H189" i="2"/>
  <c r="G189" i="2"/>
  <c r="F189" i="2"/>
  <c r="J189" i="2"/>
  <c r="K189" i="2"/>
  <c r="I165" i="2"/>
  <c r="H165" i="2"/>
  <c r="G165" i="2"/>
  <c r="F165" i="2"/>
  <c r="J165" i="2"/>
  <c r="K165" i="2"/>
  <c r="I157" i="2"/>
  <c r="H157" i="2"/>
  <c r="G157" i="2"/>
  <c r="J157" i="2"/>
  <c r="F157" i="2"/>
  <c r="K157" i="2"/>
  <c r="G261" i="2"/>
  <c r="F261" i="2"/>
  <c r="K261" i="2"/>
  <c r="J261" i="2"/>
  <c r="I261" i="2"/>
  <c r="H261" i="2"/>
  <c r="G238" i="2"/>
  <c r="F238" i="2"/>
  <c r="K238" i="2"/>
  <c r="J238" i="2"/>
  <c r="I238" i="2"/>
  <c r="H238" i="2"/>
  <c r="G220" i="2"/>
  <c r="F220" i="2"/>
  <c r="K220" i="2"/>
  <c r="J220" i="2"/>
  <c r="I220" i="2"/>
  <c r="H220" i="2"/>
  <c r="G204" i="2"/>
  <c r="F204" i="2"/>
  <c r="K204" i="2"/>
  <c r="J204" i="2"/>
  <c r="I204" i="2"/>
  <c r="H204" i="2"/>
  <c r="G180" i="2"/>
  <c r="F180" i="2"/>
  <c r="K180" i="2"/>
  <c r="J180" i="2"/>
  <c r="I180" i="2"/>
  <c r="H180" i="2"/>
  <c r="G156" i="2"/>
  <c r="F156" i="2"/>
  <c r="H156" i="2"/>
  <c r="K156" i="2"/>
  <c r="J156" i="2"/>
  <c r="I156" i="2"/>
  <c r="K260" i="2"/>
  <c r="J260" i="2"/>
  <c r="F260" i="2"/>
  <c r="I260" i="2"/>
  <c r="H260" i="2"/>
  <c r="G260" i="2"/>
  <c r="K231" i="2"/>
  <c r="J231" i="2"/>
  <c r="F231" i="2"/>
  <c r="I231" i="2"/>
  <c r="H231" i="2"/>
  <c r="G231" i="2"/>
  <c r="K219" i="2"/>
  <c r="J219" i="2"/>
  <c r="F219" i="2"/>
  <c r="I219" i="2"/>
  <c r="H219" i="2"/>
  <c r="G219" i="2"/>
  <c r="K211" i="2"/>
  <c r="J211" i="2"/>
  <c r="F211" i="2"/>
  <c r="I211" i="2"/>
  <c r="H211" i="2"/>
  <c r="G211" i="2"/>
  <c r="K203" i="2"/>
  <c r="J203" i="2"/>
  <c r="F203" i="2"/>
  <c r="I203" i="2"/>
  <c r="H203" i="2"/>
  <c r="G203" i="2"/>
  <c r="K195" i="2"/>
  <c r="J195" i="2"/>
  <c r="F195" i="2"/>
  <c r="I195" i="2"/>
  <c r="H195" i="2"/>
  <c r="G195" i="2"/>
  <c r="K187" i="2"/>
  <c r="J187" i="2"/>
  <c r="F187" i="2"/>
  <c r="I187" i="2"/>
  <c r="H187" i="2"/>
  <c r="G187" i="2"/>
  <c r="K179" i="2"/>
  <c r="J179" i="2"/>
  <c r="F179" i="2"/>
  <c r="I179" i="2"/>
  <c r="H179" i="2"/>
  <c r="G179" i="2"/>
  <c r="K171" i="2"/>
  <c r="J171" i="2"/>
  <c r="F171" i="2"/>
  <c r="I171" i="2"/>
  <c r="H171" i="2"/>
  <c r="G171" i="2"/>
  <c r="K163" i="2"/>
  <c r="J163" i="2"/>
  <c r="F163" i="2"/>
  <c r="I163" i="2"/>
  <c r="H163" i="2"/>
  <c r="G163" i="2"/>
  <c r="K155" i="2"/>
  <c r="F155" i="2"/>
  <c r="J155" i="2"/>
  <c r="I155" i="2"/>
  <c r="H155" i="2"/>
  <c r="G155" i="2"/>
  <c r="K147" i="2"/>
  <c r="F147" i="2"/>
  <c r="J147" i="2"/>
  <c r="I147" i="2"/>
  <c r="H147" i="2"/>
  <c r="G147" i="2"/>
  <c r="K259" i="2"/>
  <c r="J259" i="2"/>
  <c r="I259" i="2"/>
  <c r="H259" i="2"/>
  <c r="G259" i="2"/>
  <c r="F259" i="2"/>
  <c r="K251" i="2"/>
  <c r="J251" i="2"/>
  <c r="I251" i="2"/>
  <c r="H251" i="2"/>
  <c r="G251" i="2"/>
  <c r="F251" i="2"/>
  <c r="K243" i="2"/>
  <c r="J243" i="2"/>
  <c r="I243" i="2"/>
  <c r="H243" i="2"/>
  <c r="G243" i="2"/>
  <c r="F243" i="2"/>
  <c r="K230" i="2"/>
  <c r="J230" i="2"/>
  <c r="I230" i="2"/>
  <c r="H230" i="2"/>
  <c r="G230" i="2"/>
  <c r="F230" i="2"/>
  <c r="K218" i="2"/>
  <c r="J218" i="2"/>
  <c r="I218" i="2"/>
  <c r="H218" i="2"/>
  <c r="G218" i="2"/>
  <c r="F218" i="2"/>
  <c r="K210" i="2"/>
  <c r="J210" i="2"/>
  <c r="I210" i="2"/>
  <c r="H210" i="2"/>
  <c r="G210" i="2"/>
  <c r="F210" i="2"/>
  <c r="K202" i="2"/>
  <c r="J202" i="2"/>
  <c r="I202" i="2"/>
  <c r="H202" i="2"/>
  <c r="G202" i="2"/>
  <c r="F202" i="2"/>
  <c r="K194" i="2"/>
  <c r="J194" i="2"/>
  <c r="I194" i="2"/>
  <c r="H194" i="2"/>
  <c r="G194" i="2"/>
  <c r="F194" i="2"/>
  <c r="K186" i="2"/>
  <c r="J186" i="2"/>
  <c r="I186" i="2"/>
  <c r="H186" i="2"/>
  <c r="G186" i="2"/>
  <c r="F186" i="2"/>
  <c r="K178" i="2"/>
  <c r="J178" i="2"/>
  <c r="I178" i="2"/>
  <c r="H178" i="2"/>
  <c r="G178" i="2"/>
  <c r="F178" i="2"/>
  <c r="K170" i="2"/>
  <c r="J170" i="2"/>
  <c r="I170" i="2"/>
  <c r="H170" i="2"/>
  <c r="G170" i="2"/>
  <c r="F170" i="2"/>
  <c r="K162" i="2"/>
  <c r="J162" i="2"/>
  <c r="I162" i="2"/>
  <c r="H162" i="2"/>
  <c r="G162" i="2"/>
  <c r="F162" i="2"/>
  <c r="K154" i="2"/>
  <c r="J154" i="2"/>
  <c r="I154" i="2"/>
  <c r="H154" i="2"/>
  <c r="G154" i="2"/>
  <c r="F154" i="2"/>
  <c r="K146" i="2"/>
  <c r="J146" i="2"/>
  <c r="I146" i="2"/>
  <c r="H146" i="2"/>
  <c r="G146" i="2"/>
  <c r="F146" i="2"/>
  <c r="K138" i="2"/>
  <c r="J138" i="2"/>
  <c r="I138" i="2"/>
  <c r="H138" i="2"/>
  <c r="G138" i="2"/>
  <c r="F138" i="2"/>
  <c r="K130" i="2"/>
  <c r="J130" i="2"/>
  <c r="I130" i="2"/>
  <c r="H130" i="2"/>
  <c r="G130" i="2"/>
  <c r="F130" i="2"/>
  <c r="K122" i="2"/>
  <c r="J122" i="2"/>
  <c r="I122" i="2"/>
  <c r="H122" i="2"/>
  <c r="G122" i="2"/>
  <c r="F122" i="2"/>
  <c r="K114" i="2"/>
  <c r="J114" i="2"/>
  <c r="I114" i="2"/>
  <c r="H114" i="2"/>
  <c r="G114" i="2"/>
  <c r="F114" i="2"/>
  <c r="G100" i="2"/>
  <c r="F100" i="2"/>
  <c r="H100" i="2"/>
  <c r="K100" i="2"/>
  <c r="G89" i="2"/>
  <c r="F89" i="2"/>
  <c r="H89" i="2"/>
  <c r="G81" i="2"/>
  <c r="F81" i="2"/>
  <c r="H81" i="2"/>
  <c r="G73" i="2"/>
  <c r="F73" i="2"/>
  <c r="H73" i="2"/>
  <c r="G65" i="2"/>
  <c r="F65" i="2"/>
  <c r="H65" i="2"/>
  <c r="G57" i="2"/>
  <c r="F57" i="2"/>
  <c r="H57" i="2"/>
  <c r="G49" i="2"/>
  <c r="F49" i="2"/>
  <c r="H49" i="2"/>
  <c r="G41" i="2"/>
  <c r="F41" i="2"/>
  <c r="H41" i="2"/>
  <c r="J6" i="2"/>
  <c r="F8" i="2"/>
  <c r="H9" i="2"/>
  <c r="J10" i="2"/>
  <c r="F12" i="2"/>
  <c r="H13" i="2"/>
  <c r="G16" i="2"/>
  <c r="I17" i="2"/>
  <c r="G20" i="2"/>
  <c r="I21" i="2"/>
  <c r="G24" i="2"/>
  <c r="I25" i="2"/>
  <c r="G28" i="2"/>
  <c r="I29" i="2"/>
  <c r="G32" i="2"/>
  <c r="I33" i="2"/>
  <c r="H36" i="2"/>
  <c r="G40" i="2"/>
  <c r="K42" i="2"/>
  <c r="I45" i="2"/>
  <c r="K50" i="2"/>
  <c r="I53" i="2"/>
  <c r="K58" i="2"/>
  <c r="I61" i="2"/>
  <c r="K66" i="2"/>
  <c r="I69" i="2"/>
  <c r="K74" i="2"/>
  <c r="I77" i="2"/>
  <c r="K82" i="2"/>
  <c r="I85" i="2"/>
  <c r="K90" i="2"/>
  <c r="H94" i="2"/>
  <c r="G102" i="2"/>
  <c r="I115" i="2"/>
  <c r="G126" i="2"/>
  <c r="I131" i="2"/>
  <c r="G142" i="2"/>
  <c r="I137" i="2"/>
  <c r="H137" i="2"/>
  <c r="G137" i="2"/>
  <c r="J137" i="2"/>
  <c r="I129" i="2"/>
  <c r="H129" i="2"/>
  <c r="G129" i="2"/>
  <c r="J129" i="2"/>
  <c r="I121" i="2"/>
  <c r="H121" i="2"/>
  <c r="G121" i="2"/>
  <c r="J121" i="2"/>
  <c r="I113" i="2"/>
  <c r="H113" i="2"/>
  <c r="G113" i="2"/>
  <c r="J113" i="2"/>
  <c r="G96" i="2"/>
  <c r="F96" i="2"/>
  <c r="H96" i="2"/>
  <c r="J96" i="2"/>
  <c r="I96" i="2"/>
  <c r="K96" i="2"/>
  <c r="K88" i="2"/>
  <c r="F88" i="2"/>
  <c r="K80" i="2"/>
  <c r="F80" i="2"/>
  <c r="K72" i="2"/>
  <c r="F72" i="2"/>
  <c r="K64" i="2"/>
  <c r="F64" i="2"/>
  <c r="K56" i="2"/>
  <c r="F56" i="2"/>
  <c r="K48" i="2"/>
  <c r="F48" i="2"/>
  <c r="G8" i="2"/>
  <c r="I9" i="2"/>
  <c r="G12" i="2"/>
  <c r="I13" i="2"/>
  <c r="F15" i="2"/>
  <c r="H16" i="2"/>
  <c r="J17" i="2"/>
  <c r="F19" i="2"/>
  <c r="H20" i="2"/>
  <c r="J21" i="2"/>
  <c r="F23" i="2"/>
  <c r="H24" i="2"/>
  <c r="J25" i="2"/>
  <c r="F27" i="2"/>
  <c r="H28" i="2"/>
  <c r="J29" i="2"/>
  <c r="F31" i="2"/>
  <c r="H32" i="2"/>
  <c r="J33" i="2"/>
  <c r="F35" i="2"/>
  <c r="I36" i="2"/>
  <c r="F38" i="2"/>
  <c r="H40" i="2"/>
  <c r="F43" i="2"/>
  <c r="J45" i="2"/>
  <c r="H48" i="2"/>
  <c r="F51" i="2"/>
  <c r="J53" i="2"/>
  <c r="H56" i="2"/>
  <c r="F59" i="2"/>
  <c r="J61" i="2"/>
  <c r="H64" i="2"/>
  <c r="F67" i="2"/>
  <c r="J69" i="2"/>
  <c r="H72" i="2"/>
  <c r="F75" i="2"/>
  <c r="J77" i="2"/>
  <c r="H80" i="2"/>
  <c r="F83" i="2"/>
  <c r="J85" i="2"/>
  <c r="H88" i="2"/>
  <c r="F91" i="2"/>
  <c r="H102" i="2"/>
  <c r="J115" i="2"/>
  <c r="F121" i="2"/>
  <c r="H126" i="2"/>
  <c r="J131" i="2"/>
  <c r="F137" i="2"/>
  <c r="H142" i="2"/>
  <c r="K255" i="2"/>
  <c r="J255" i="2"/>
  <c r="I255" i="2"/>
  <c r="H255" i="2"/>
  <c r="G255" i="2"/>
  <c r="F255" i="2"/>
  <c r="K239" i="2"/>
  <c r="J239" i="2"/>
  <c r="I239" i="2"/>
  <c r="H239" i="2"/>
  <c r="G239" i="2"/>
  <c r="F239" i="2"/>
  <c r="K222" i="2"/>
  <c r="J222" i="2"/>
  <c r="I222" i="2"/>
  <c r="H222" i="2"/>
  <c r="G222" i="2"/>
  <c r="F222" i="2"/>
  <c r="K190" i="2"/>
  <c r="J190" i="2"/>
  <c r="I190" i="2"/>
  <c r="H190" i="2"/>
  <c r="G190" i="2"/>
  <c r="F190" i="2"/>
  <c r="I246" i="2"/>
  <c r="H246" i="2"/>
  <c r="G246" i="2"/>
  <c r="F246" i="2"/>
  <c r="J246" i="2"/>
  <c r="K246" i="2"/>
  <c r="I221" i="2"/>
  <c r="H221" i="2"/>
  <c r="G221" i="2"/>
  <c r="F221" i="2"/>
  <c r="J221" i="2"/>
  <c r="K221" i="2"/>
  <c r="I197" i="2"/>
  <c r="H197" i="2"/>
  <c r="G197" i="2"/>
  <c r="F197" i="2"/>
  <c r="J197" i="2"/>
  <c r="K197" i="2"/>
  <c r="I173" i="2"/>
  <c r="H173" i="2"/>
  <c r="G173" i="2"/>
  <c r="F173" i="2"/>
  <c r="J173" i="2"/>
  <c r="K173" i="2"/>
  <c r="G245" i="2"/>
  <c r="F245" i="2"/>
  <c r="K245" i="2"/>
  <c r="J245" i="2"/>
  <c r="I245" i="2"/>
  <c r="H245" i="2"/>
  <c r="G224" i="2"/>
  <c r="F224" i="2"/>
  <c r="K224" i="2"/>
  <c r="J224" i="2"/>
  <c r="I224" i="2"/>
  <c r="H224" i="2"/>
  <c r="G196" i="2"/>
  <c r="F196" i="2"/>
  <c r="K196" i="2"/>
  <c r="J196" i="2"/>
  <c r="I196" i="2"/>
  <c r="H196" i="2"/>
  <c r="G172" i="2"/>
  <c r="F172" i="2"/>
  <c r="K172" i="2"/>
  <c r="J172" i="2"/>
  <c r="I172" i="2"/>
  <c r="H172" i="2"/>
  <c r="G148" i="2"/>
  <c r="F148" i="2"/>
  <c r="H148" i="2"/>
  <c r="K148" i="2"/>
  <c r="J148" i="2"/>
  <c r="I148" i="2"/>
  <c r="K252" i="2"/>
  <c r="J252" i="2"/>
  <c r="F252" i="2"/>
  <c r="I252" i="2"/>
  <c r="H252" i="2"/>
  <c r="G252" i="2"/>
  <c r="I258" i="2"/>
  <c r="H258" i="2"/>
  <c r="G258" i="2"/>
  <c r="F258" i="2"/>
  <c r="K258" i="2"/>
  <c r="J258" i="2"/>
  <c r="I201" i="2"/>
  <c r="H201" i="2"/>
  <c r="G201" i="2"/>
  <c r="F201" i="2"/>
  <c r="K201" i="2"/>
  <c r="J201" i="2"/>
  <c r="I185" i="2"/>
  <c r="H185" i="2"/>
  <c r="G185" i="2"/>
  <c r="F185" i="2"/>
  <c r="K185" i="2"/>
  <c r="J185" i="2"/>
  <c r="I169" i="2"/>
  <c r="H169" i="2"/>
  <c r="G169" i="2"/>
  <c r="F169" i="2"/>
  <c r="K169" i="2"/>
  <c r="J169" i="2"/>
  <c r="I153" i="2"/>
  <c r="H153" i="2"/>
  <c r="G153" i="2"/>
  <c r="J153" i="2"/>
  <c r="K153" i="2"/>
  <c r="F153" i="2"/>
  <c r="I145" i="2"/>
  <c r="H145" i="2"/>
  <c r="G145" i="2"/>
  <c r="J145" i="2"/>
  <c r="K145" i="2"/>
  <c r="F145" i="2"/>
  <c r="G257" i="2"/>
  <c r="F257" i="2"/>
  <c r="H257" i="2"/>
  <c r="K257" i="2"/>
  <c r="J257" i="2"/>
  <c r="I257" i="2"/>
  <c r="G249" i="2"/>
  <c r="F249" i="2"/>
  <c r="H249" i="2"/>
  <c r="K249" i="2"/>
  <c r="J249" i="2"/>
  <c r="I249" i="2"/>
  <c r="G241" i="2"/>
  <c r="F241" i="2"/>
  <c r="H241" i="2"/>
  <c r="K241" i="2"/>
  <c r="J241" i="2"/>
  <c r="I241" i="2"/>
  <c r="G228" i="2"/>
  <c r="F228" i="2"/>
  <c r="H228" i="2"/>
  <c r="K228" i="2"/>
  <c r="J228" i="2"/>
  <c r="I228" i="2"/>
  <c r="G216" i="2"/>
  <c r="F216" i="2"/>
  <c r="H216" i="2"/>
  <c r="K216" i="2"/>
  <c r="J216" i="2"/>
  <c r="I216" i="2"/>
  <c r="G208" i="2"/>
  <c r="F208" i="2"/>
  <c r="H208" i="2"/>
  <c r="K208" i="2"/>
  <c r="J208" i="2"/>
  <c r="I208" i="2"/>
  <c r="G200" i="2"/>
  <c r="F200" i="2"/>
  <c r="H200" i="2"/>
  <c r="K200" i="2"/>
  <c r="J200" i="2"/>
  <c r="I200" i="2"/>
  <c r="G192" i="2"/>
  <c r="F192" i="2"/>
  <c r="H192" i="2"/>
  <c r="K192" i="2"/>
  <c r="J192" i="2"/>
  <c r="I192" i="2"/>
  <c r="G184" i="2"/>
  <c r="F184" i="2"/>
  <c r="H184" i="2"/>
  <c r="K184" i="2"/>
  <c r="J184" i="2"/>
  <c r="I184" i="2"/>
  <c r="G176" i="2"/>
  <c r="F176" i="2"/>
  <c r="H176" i="2"/>
  <c r="K176" i="2"/>
  <c r="J176" i="2"/>
  <c r="I176" i="2"/>
  <c r="G168" i="2"/>
  <c r="F168" i="2"/>
  <c r="H168" i="2"/>
  <c r="K168" i="2"/>
  <c r="J168" i="2"/>
  <c r="I168" i="2"/>
  <c r="G160" i="2"/>
  <c r="F160" i="2"/>
  <c r="H160" i="2"/>
  <c r="K160" i="2"/>
  <c r="J160" i="2"/>
  <c r="I160" i="2"/>
  <c r="G152" i="2"/>
  <c r="F152" i="2"/>
  <c r="H152" i="2"/>
  <c r="K152" i="2"/>
  <c r="J152" i="2"/>
  <c r="I152" i="2"/>
  <c r="G144" i="2"/>
  <c r="F144" i="2"/>
  <c r="H144" i="2"/>
  <c r="K144" i="2"/>
  <c r="J144" i="2"/>
  <c r="I144" i="2"/>
  <c r="G136" i="2"/>
  <c r="F136" i="2"/>
  <c r="H136" i="2"/>
  <c r="I136" i="2"/>
  <c r="G128" i="2"/>
  <c r="F128" i="2"/>
  <c r="H128" i="2"/>
  <c r="I128" i="2"/>
  <c r="G120" i="2"/>
  <c r="F120" i="2"/>
  <c r="H120" i="2"/>
  <c r="I120" i="2"/>
  <c r="G112" i="2"/>
  <c r="F112" i="2"/>
  <c r="H112" i="2"/>
  <c r="I112" i="2"/>
  <c r="K95" i="2"/>
  <c r="F95" i="2"/>
  <c r="J95" i="2"/>
  <c r="K87" i="2"/>
  <c r="J87" i="2"/>
  <c r="I87" i="2"/>
  <c r="K79" i="2"/>
  <c r="J79" i="2"/>
  <c r="I79" i="2"/>
  <c r="K71" i="2"/>
  <c r="J71" i="2"/>
  <c r="I71" i="2"/>
  <c r="K63" i="2"/>
  <c r="J63" i="2"/>
  <c r="I63" i="2"/>
  <c r="K55" i="2"/>
  <c r="J55" i="2"/>
  <c r="I55" i="2"/>
  <c r="K47" i="2"/>
  <c r="J47" i="2"/>
  <c r="I47" i="2"/>
  <c r="K39" i="2"/>
  <c r="J39" i="2"/>
  <c r="I39" i="2"/>
  <c r="G35" i="2"/>
  <c r="J36" i="2"/>
  <c r="J38" i="2"/>
  <c r="I40" i="2"/>
  <c r="G43" i="2"/>
  <c r="K45" i="2"/>
  <c r="I48" i="2"/>
  <c r="G51" i="2"/>
  <c r="K53" i="2"/>
  <c r="I56" i="2"/>
  <c r="G59" i="2"/>
  <c r="K61" i="2"/>
  <c r="I64" i="2"/>
  <c r="G67" i="2"/>
  <c r="K69" i="2"/>
  <c r="I72" i="2"/>
  <c r="G75" i="2"/>
  <c r="K77" i="2"/>
  <c r="I80" i="2"/>
  <c r="G83" i="2"/>
  <c r="K85" i="2"/>
  <c r="I88" i="2"/>
  <c r="G91" i="2"/>
  <c r="H95" i="2"/>
  <c r="G103" i="2"/>
  <c r="I116" i="2"/>
  <c r="K121" i="2"/>
  <c r="G127" i="2"/>
  <c r="I132" i="2"/>
  <c r="K137" i="2"/>
  <c r="G14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7780A4-555A-7649-9CCE-F7757DB07FB9}" keepAlive="1" name="Query - Source of Truth" description="Connection to the 'Source of Truth' query in the workbook." type="5" refreshedVersion="8" background="1" saveData="1">
    <dbPr connection="Provider=Microsoft.Mashup.OleDb.1;Data Source=$Workbook$;Location=&quot;Source of Truth&quot;;Extended Properties=&quot;&quot;" command="SELECT * FROM [Source of Truth]"/>
  </connection>
</connections>
</file>

<file path=xl/sharedStrings.xml><?xml version="1.0" encoding="utf-8"?>
<sst xmlns="http://schemas.openxmlformats.org/spreadsheetml/2006/main" count="791" uniqueCount="707">
  <si>
    <t>Region:</t>
  </si>
  <si>
    <t>US, CAN, &amp; LATAM</t>
  </si>
  <si>
    <t>Authorized Tier Discounts
*Off MSRP</t>
  </si>
  <si>
    <t>Certified Tier Discounts
*Off MSRP</t>
  </si>
  <si>
    <t>Sapphire Tier Discounts
*Off MSRP</t>
  </si>
  <si>
    <t xml:space="preserve">Effective Date: </t>
  </si>
  <si>
    <t>SKU</t>
  </si>
  <si>
    <t>Name</t>
  </si>
  <si>
    <t>Description</t>
  </si>
  <si>
    <t>Authorized Tier
 Standard</t>
  </si>
  <si>
    <t>Authorized Tier
 Deal Registration</t>
  </si>
  <si>
    <t>Certified Partner
 Standard</t>
  </si>
  <si>
    <t>Certified Partner
 Deal Registration</t>
  </si>
  <si>
    <t>Sapphire Partner
 Standard</t>
  </si>
  <si>
    <t xml:space="preserve">Sapphire Partner
 Deal Registration </t>
  </si>
  <si>
    <t>AC-CARD-100</t>
  </si>
  <si>
    <t>Rhombus Secure Card 100 pk</t>
  </si>
  <si>
    <t>Access Control Card (100 pack)</t>
  </si>
  <si>
    <t>ACC-ARM-JB</t>
  </si>
  <si>
    <t>Wall Arm Junction Box</t>
  </si>
  <si>
    <t>ACC-DCM1</t>
  </si>
  <si>
    <t>Drop Ceiling Mount</t>
  </si>
  <si>
    <t xml:space="preserve">Indoor adapter for mounting dome and fisheye cameras or A100 to drop ceilings with 9/16" and 15/16" grids. </t>
  </si>
  <si>
    <t>ACC-DR20-WP</t>
  </si>
  <si>
    <t>DR20 Wall Plate</t>
  </si>
  <si>
    <t>Wall plate for the DR20</t>
  </si>
  <si>
    <t>ACC-DR40-AWM</t>
  </si>
  <si>
    <t>DR40 Angled Wall Mount</t>
  </si>
  <si>
    <t>Angled wall mount for DR40</t>
  </si>
  <si>
    <t>ACC-DR40-WP</t>
  </si>
  <si>
    <t>DR40 Wall Plate</t>
  </si>
  <si>
    <t>Wall Plate for DR40</t>
  </si>
  <si>
    <t>ACC-ENV-LEAK</t>
  </si>
  <si>
    <t>Wired Water Leak Cable</t>
  </si>
  <si>
    <t>Wired Water Leak Cable for E50 Environmental Sensor</t>
  </si>
  <si>
    <t>ACC-ENV-TEMP</t>
  </si>
  <si>
    <t>Wired Temperature Probe</t>
  </si>
  <si>
    <t>Wired Temperature Probe for E50 Environmental Sensor</t>
  </si>
  <si>
    <t>ACC-N2UA</t>
  </si>
  <si>
    <t>2U Rack Mount Accessory for Relay Core</t>
  </si>
  <si>
    <t>2U rack mount accessory for up to 3 N100 devices</t>
  </si>
  <si>
    <t>AC-CON-DC20</t>
  </si>
  <si>
    <t>4-Door Access Controller</t>
  </si>
  <si>
    <t>4-Door Access Controller with enclosure and power adapter</t>
  </si>
  <si>
    <t>ACC-POE-INJBT</t>
  </si>
  <si>
    <t>TP-Link PoE++ Injector, TL-POE170S</t>
  </si>
  <si>
    <t>ACC-R100-JB2</t>
  </si>
  <si>
    <t>R100 Junction Box</t>
  </si>
  <si>
    <t>Junction Box for R100 Camera</t>
  </si>
  <si>
    <t>ACC-R23-CAP</t>
  </si>
  <si>
    <t>R230 Pendant Cap</t>
  </si>
  <si>
    <t>ACC-R23-JB</t>
  </si>
  <si>
    <t>Junction Box for R230/R360</t>
  </si>
  <si>
    <t>Junction Box compatible with R360 and R230 cameras</t>
  </si>
  <si>
    <t>ACC-R2A-CAP</t>
  </si>
  <si>
    <t>Pendant Cap</t>
  </si>
  <si>
    <t>Pendant Cap for R120, R200, A100, and E50</t>
  </si>
  <si>
    <t>ACC-R2-ARM</t>
  </si>
  <si>
    <t>R2 Arm Mount</t>
  </si>
  <si>
    <t>Mounts downward facing camera with Cap to a wall, or corner (with Corner Bracket) or pole (with Pole Bracket).</t>
  </si>
  <si>
    <t>ACC-R2-CB</t>
  </si>
  <si>
    <t>R2 Corner Bracket</t>
  </si>
  <si>
    <t>Corner Bracket for R2 Camera</t>
  </si>
  <si>
    <t>ACC-R2-CM</t>
  </si>
  <si>
    <t>R2 Ceiling Mount</t>
  </si>
  <si>
    <t>Ceiling Mount for R2 Camera</t>
  </si>
  <si>
    <t>ACC-R2-CONB</t>
  </si>
  <si>
    <t>R2 Conduit Box</t>
  </si>
  <si>
    <t>Conduit Box for R2 Camera</t>
  </si>
  <si>
    <t>ACC-R2-PB</t>
  </si>
  <si>
    <t>R2 Pole Bracket</t>
  </si>
  <si>
    <t>Pole Bracket for R2 Camera</t>
  </si>
  <si>
    <t>ACC-R3A-CAP</t>
  </si>
  <si>
    <t>Pendant cap for R360S</t>
  </si>
  <si>
    <t>ACC-R3A-CND</t>
  </si>
  <si>
    <t>Conduit adaptor for R360S</t>
  </si>
  <si>
    <t>ACC-R3-JBW</t>
  </si>
  <si>
    <t>R360 Wedge Mount</t>
  </si>
  <si>
    <t>Wedge Mount/Junction Box for R360</t>
  </si>
  <si>
    <t>ACC-R3R4-CAP</t>
  </si>
  <si>
    <t>R3/R4 Pendant Cap</t>
  </si>
  <si>
    <t>Pendant Cap for R3/R4 Series Cameras</t>
  </si>
  <si>
    <t>ACC-R3S-JBW</t>
  </si>
  <si>
    <t>Wedge mount / juntion box for R360S</t>
  </si>
  <si>
    <t>ACC-R4A-CAP</t>
  </si>
  <si>
    <t>Pendant cap for R410</t>
  </si>
  <si>
    <t>ACC-R4A-CND</t>
  </si>
  <si>
    <t>Conduit adapter for R410</t>
  </si>
  <si>
    <t>ACC-R52-JB</t>
  </si>
  <si>
    <t>R520 Junction Box</t>
  </si>
  <si>
    <t>Junction Box for R520 Camera</t>
  </si>
  <si>
    <t>ACC-R5-JB</t>
  </si>
  <si>
    <t>R500 Junction Box</t>
  </si>
  <si>
    <t>Junction Box for R5 Series Cameras</t>
  </si>
  <si>
    <t>ACC-R5-POLE</t>
  </si>
  <si>
    <t>R500 Pole Bracket</t>
  </si>
  <si>
    <t>Pole Bracket for R5 Series Cameras</t>
  </si>
  <si>
    <t>ACC-R600-CAP</t>
  </si>
  <si>
    <t>R600 Pendant Cap</t>
  </si>
  <si>
    <t>Pendant Cap for R600 Camera</t>
  </si>
  <si>
    <t>ACC-ROD-40CM</t>
  </si>
  <si>
    <t>40cm Extension Pipe</t>
  </si>
  <si>
    <t>40cm Extension Pipe for Ceiling Mount</t>
  </si>
  <si>
    <t>AC-DR20</t>
  </si>
  <si>
    <t>DR20 Door Reader</t>
  </si>
  <si>
    <t>Door Reader. BLE NFC and wave sensor</t>
  </si>
  <si>
    <t>AC-FOB-50</t>
  </si>
  <si>
    <t>Rhombus Secure Fob 50 pk</t>
  </si>
  <si>
    <t>Rhombus Secure Fob (50 pack)</t>
  </si>
  <si>
    <t>DC20M</t>
  </si>
  <si>
    <t>4-Door Door Controller Module Only</t>
  </si>
  <si>
    <t>4-Door Controller Module Only. No enclosure or power adaptor.</t>
  </si>
  <si>
    <t>DR40-128GB</t>
  </si>
  <si>
    <t>5MP Video Intercom Reader. 128GB, IR, 2 Way Audio, BLE, NFC - 20 Days</t>
  </si>
  <si>
    <t>DR40-256GB</t>
  </si>
  <si>
    <t>DR40 5MP Video Intercom. 256GB, IR, 2 Way Audio, BLE, NFC - 40 Days</t>
  </si>
  <si>
    <t>DR40-512GB</t>
  </si>
  <si>
    <t>DR40 Video Intercom Reader - 80 Days</t>
  </si>
  <si>
    <t>ENG-SERVICE</t>
  </si>
  <si>
    <t>Professional Services</t>
  </si>
  <si>
    <t>Professional Service for engineering time</t>
  </si>
  <si>
    <t>KEYPAD-WLA</t>
  </si>
  <si>
    <t>Keypad Reader</t>
  </si>
  <si>
    <t>Keypad Reader (Wavelynx, ET25-7WS)</t>
  </si>
  <si>
    <t>N100-2TB</t>
  </si>
  <si>
    <t>N100 Relay Core-2TB</t>
  </si>
  <si>
    <t>Relay Core connector supporting up to 10 streams</t>
  </si>
  <si>
    <t>N100-4TB</t>
  </si>
  <si>
    <t>N100 Relay Core-4TB</t>
  </si>
  <si>
    <t>R120-128GB</t>
  </si>
  <si>
    <t>R120 2MP Minidome Camera - 20 Days</t>
  </si>
  <si>
    <t>R150-128GB</t>
  </si>
  <si>
    <t>R150-128GB (20 days)</t>
  </si>
  <si>
    <t>R150-1TB</t>
  </si>
  <si>
    <t>R150 4MP Fisheye Split Camera - 224 Days</t>
  </si>
  <si>
    <t>R150-256GB</t>
  </si>
  <si>
    <t>R150 4MP Fisheye Split Camera - 40 Days</t>
  </si>
  <si>
    <t>R150-512GB</t>
  </si>
  <si>
    <t>R150 4MP Fisheye Split Camera - 80 Days</t>
  </si>
  <si>
    <t>R200-128GB</t>
  </si>
  <si>
    <t>R200 5MP Dome Camera - 20 Days</t>
  </si>
  <si>
    <t>R200-1TB</t>
  </si>
  <si>
    <t>R200 5MP Dome Camera - 180 Days</t>
  </si>
  <si>
    <t>R200-256GB</t>
  </si>
  <si>
    <t>R200 5MP Dome Camera - 40 Days</t>
  </si>
  <si>
    <t>R200-512GB</t>
  </si>
  <si>
    <t>R200 5MP Dome Camera - 90 Days</t>
  </si>
  <si>
    <t>R200-SUB-ENT-3YR</t>
  </si>
  <si>
    <t>R200 &amp; Enterprise 3YR Monthly</t>
  </si>
  <si>
    <t>R200 and Enterprise license subscription billed monthly for 3 years</t>
  </si>
  <si>
    <t>R230-128GB</t>
  </si>
  <si>
    <t>5MP Varifocal WIFI + BLE + POE Camera</t>
  </si>
  <si>
    <t>R230-1TB</t>
  </si>
  <si>
    <t>R230 5MP WiFi Dome Camera - 180 Days</t>
  </si>
  <si>
    <t>R230-256GB</t>
  </si>
  <si>
    <t>R230 5MP WiFi Dome Camera - 40 Days</t>
  </si>
  <si>
    <t>R230-512GB</t>
  </si>
  <si>
    <t>R230 5MP WiFi Dome Camera - 90 Days</t>
  </si>
  <si>
    <t>R360-1.5TB</t>
  </si>
  <si>
    <t>R360 12MP 360 Camera - 90 Days</t>
  </si>
  <si>
    <t>R360-1TB</t>
  </si>
  <si>
    <t>R360-1TB 360</t>
  </si>
  <si>
    <t>R360 12MP 360 Camera - 60 Days</t>
  </si>
  <si>
    <t>R360-512GB</t>
  </si>
  <si>
    <t>R360-512GB 360</t>
  </si>
  <si>
    <t>R360 12MP 360 Camera - 30 Days</t>
  </si>
  <si>
    <t>R360S-1TB</t>
  </si>
  <si>
    <t>R360S 12.5MP 360 Fisheye Camera - 60 Days</t>
  </si>
  <si>
    <t>R360S-2TB</t>
  </si>
  <si>
    <t>R360S 12.5MP 360 Fisheye Camera - 120 Days</t>
  </si>
  <si>
    <t>R360S-512GB</t>
  </si>
  <si>
    <t>R360S 12.5MP 360 Fisheye Camera - 30 Days</t>
  </si>
  <si>
    <t>R400-1TB</t>
  </si>
  <si>
    <t>R400 4K Dome Camera - 60 Days</t>
  </si>
  <si>
    <t>R400-512GB</t>
  </si>
  <si>
    <t>R400 4K Dome Camera - 30 Days</t>
  </si>
  <si>
    <t>R410-1TB</t>
  </si>
  <si>
    <t>R410 4K Varifocal Dome Camera - 60 Days</t>
  </si>
  <si>
    <t>R410-2TB</t>
  </si>
  <si>
    <t>R410 4K Varifocal Dome Camera - 120 Days</t>
  </si>
  <si>
    <t>R410-512GB</t>
  </si>
  <si>
    <t>R410 4K Varifocal Dome Camera - 30 Days</t>
  </si>
  <si>
    <t>R500-1TB</t>
  </si>
  <si>
    <t>R500 4K Varifocal Bullet Camera - 60 Days</t>
  </si>
  <si>
    <t>R500-512GB</t>
  </si>
  <si>
    <t>R500 4K Varifocal Bullet Camera - 30 Days</t>
  </si>
  <si>
    <t>R510-1.5TB</t>
  </si>
  <si>
    <t>R510 4K Varifocal Bullet Camera</t>
  </si>
  <si>
    <t>R510-1TB</t>
  </si>
  <si>
    <t>R510-512GB</t>
  </si>
  <si>
    <t>R520-128GB</t>
  </si>
  <si>
    <t>R520 5MP Varifocal Bullet Camera - 20 Days</t>
  </si>
  <si>
    <t>R520-1TB</t>
  </si>
  <si>
    <t>R520 5MP Varifocal Bullet Camera - 180 Days</t>
  </si>
  <si>
    <t>R520-256GB</t>
  </si>
  <si>
    <t>R520 5MP Varifocal Bullet Camera - 40 Days</t>
  </si>
  <si>
    <t>R520-512GB</t>
  </si>
  <si>
    <t>R520 5MP Varifocal Bullet Camera - 90 Days</t>
  </si>
  <si>
    <t>R540-1TB</t>
  </si>
  <si>
    <t>R540 4K Varifocal Standard Zoom Bullet Camera - 60 Days</t>
  </si>
  <si>
    <t>R540-2TB</t>
  </si>
  <si>
    <t>R540 4K Varifocal Standard Zoom Bullet Camera - 120 Days</t>
  </si>
  <si>
    <t>R540-512GB</t>
  </si>
  <si>
    <t>R540 4K Varifocal Standard Zoom Bullet Camera - 30 Days</t>
  </si>
  <si>
    <t>R545-1TB</t>
  </si>
  <si>
    <t>R545 4K Varifocal Telephoto Bullet Camera - 60 Days</t>
  </si>
  <si>
    <t>R545-2TB</t>
  </si>
  <si>
    <t>R545 4K Varifocal Telephoto Bullet Camera - 120 Days</t>
  </si>
  <si>
    <t>R545-512GB</t>
  </si>
  <si>
    <t>R545 4K Varifocal Telephoto Bullet Camera - 30 Days</t>
  </si>
  <si>
    <t>R600-1TB</t>
  </si>
  <si>
    <t>Multisensor camera - POE++ required</t>
  </si>
  <si>
    <t>R600-2TB</t>
  </si>
  <si>
    <t>RBS-AC-DOOR-10YR</t>
  </si>
  <si>
    <t>Door License - 10 Years</t>
  </si>
  <si>
    <t>Access Control License 10 YR. One required per door</t>
  </si>
  <si>
    <t>RBS-AC-DOOR-1YR</t>
  </si>
  <si>
    <t>Door License Per Year</t>
  </si>
  <si>
    <t>Access Control License 1 YR. One required per door</t>
  </si>
  <si>
    <t>RBS-AC-DOOR-3YR</t>
  </si>
  <si>
    <t>Door License - 3 Years</t>
  </si>
  <si>
    <t>Access Control License 3 YR. One required per door</t>
  </si>
  <si>
    <t>RBS-AC-DOOR-5YR</t>
  </si>
  <si>
    <t>Door License - 5 Years</t>
  </si>
  <si>
    <t>Access Control License 5 YR. One required per door</t>
  </si>
  <si>
    <t>RBS-ALM-1000-1YR</t>
  </si>
  <si>
    <t>Alarm Monitoring 1K Verifications (Enterprise), 1YR</t>
  </si>
  <si>
    <t>Up to 1000 Monthly Verifications per location per month - 1 Year. Unlimited camera licenses.</t>
  </si>
  <si>
    <t>RBS-ALM-1000-3YR</t>
  </si>
  <si>
    <t>Alarm Monitoring 1K Verifications (Enterprise), 3YR</t>
  </si>
  <si>
    <t>Up to 1000 Monthly Verifications per location per month - 3 Years. Unlimited camera licenses.</t>
  </si>
  <si>
    <t>RBS-ALM-1000-5YR</t>
  </si>
  <si>
    <t>Alarm Monitoring 1K Verifications (Enterprise), 5YR</t>
  </si>
  <si>
    <t>Up to 1000 Monthly Verifications per location per month - 5 Years. Unlimited camera licenses.</t>
  </si>
  <si>
    <t>RBS-ALM-100-1YR</t>
  </si>
  <si>
    <t>Alarm Monitoring 100 Verifications (Professional), 1YR</t>
  </si>
  <si>
    <t>Up to 100 monthly verifications per location per month - 1 Year. Unlimited camera licenses.</t>
  </si>
  <si>
    <t>RBS-ALM-100-3YR</t>
  </si>
  <si>
    <t>Alarm Monitoring 100 Verifications (Professional), 3YR</t>
  </si>
  <si>
    <t>Up to 100 monthly verifications per location per month - 3 Years. Unlimited camera licenses.</t>
  </si>
  <si>
    <t>RBS-ALM-100-5YR</t>
  </si>
  <si>
    <t>Alarm Monitoring 100 Verifications (Professional), 5YR</t>
  </si>
  <si>
    <t>Up to 100 monthly verifications per location per month - 5 Years. Unlimited camera licenses.</t>
  </si>
  <si>
    <t>RBS-ALM-1500-1YR</t>
  </si>
  <si>
    <t>Alarm Monitoring 1.5K Verifications (Enterprise), 1YR</t>
  </si>
  <si>
    <t>Up to 1500 Monthly Verifications per location per month - 1 Year. Unlimited camera licenses.</t>
  </si>
  <si>
    <t>RBS-ALM-1500-3YR</t>
  </si>
  <si>
    <t>Alarm Monitoring 1.5K Verifications (Enterprise), 3YR</t>
  </si>
  <si>
    <t>Up to 1500 Monthly Verifications per location per month - 3 Years. Unlimited camera licenses.</t>
  </si>
  <si>
    <t>RBS-ALM-1500-5YR</t>
  </si>
  <si>
    <t>Alarm Monitoring 1.5K Verifications (Enterprise), 5YR</t>
  </si>
  <si>
    <t>Up to 1500 Monthly Verifications per location per month - 5 Years. Unlimited camera licenses.</t>
  </si>
  <si>
    <t>RBS-ALM-2000-1YR</t>
  </si>
  <si>
    <t>Alarm Monitoring 2K Verifications (Enterprise), 1YR</t>
  </si>
  <si>
    <t>Up to 2000 Monthly Verifications per location per month - 1 Year. Unlimited camera licenses.</t>
  </si>
  <si>
    <t>RBS-ALM-2000-3YR</t>
  </si>
  <si>
    <t>Alarm Monitoring 2K Verifications (Enterprise), 3YR</t>
  </si>
  <si>
    <t>Up to 2000 Monthly Verifications per location per month - 3 Years. Unlimited camera licenses.</t>
  </si>
  <si>
    <t>RBS-ALM-2000-5YR</t>
  </si>
  <si>
    <t>Alarm Monitoring 2K Verifications (Enterprise), 5YR</t>
  </si>
  <si>
    <t>Up to 2000 Monthly Verifications per location per month - 5 Years. Unlimited camera licenses.</t>
  </si>
  <si>
    <t>RBS-ALM-500-1YR</t>
  </si>
  <si>
    <t>Alarm Monitoring 500 Verifications (Enterprise), 1YR</t>
  </si>
  <si>
    <t>Up to 500 monthly verifications per location per month - 1 Year. Unlimited camera licenses.</t>
  </si>
  <si>
    <t>RBS-ALM-500-3YR</t>
  </si>
  <si>
    <t>Alarm Monitoring 500 Verifications (Enterprise), 3YR</t>
  </si>
  <si>
    <t>Up to 500 monthly verifications per location per month - 3 Years. Unlimited camera licenses.</t>
  </si>
  <si>
    <t>RBS-ALM-500-5YR</t>
  </si>
  <si>
    <t>Alarm Monitoring 500 Verifications (Enterprise), 5YR</t>
  </si>
  <si>
    <t>Up to 500 monthly verifications per location per month - 5 Years. Unlimited camera licenses.</t>
  </si>
  <si>
    <t>RBS-ALM-STR-1YR</t>
  </si>
  <si>
    <t>Alarm Monitoring 1YR (Starter)</t>
  </si>
  <si>
    <t>Up to 10 monthly dispatches per location per month with no video verification - 1 Year. Panic button only.</t>
  </si>
  <si>
    <t>RBS-ALM-STR-3YR</t>
  </si>
  <si>
    <t>Alarm Monitoring 3YR (Starter)</t>
  </si>
  <si>
    <t>Up to 10 monthly dispatches per location per month with no video verification - 3 Years. Panic button only.</t>
  </si>
  <si>
    <t>RBS-ALM-STR-5YR</t>
  </si>
  <si>
    <t>Alarm Monitoring 5YR (Starter)</t>
  </si>
  <si>
    <t>Up to 10 monthly dispatches per location per month with no video verification - 5 Years. Panic button only.</t>
  </si>
  <si>
    <t>RBS-AUD-ENT-10YR</t>
  </si>
  <si>
    <t>Audio Gateway Enterprise License - 10 Year</t>
  </si>
  <si>
    <t>Sensor Gateway Enterprise License - 10 Year</t>
  </si>
  <si>
    <t>RBS-AUD-ENT-1YR</t>
  </si>
  <si>
    <t>Audio Gateway Enterprise License - 1 Year</t>
  </si>
  <si>
    <t>Sensor Gateway Enterprise License - 1 Year</t>
  </si>
  <si>
    <t>RBS-AUD-ENT-3YR</t>
  </si>
  <si>
    <t>Audio Gateway Enterprise License - 3 Year</t>
  </si>
  <si>
    <t>Sensor Gateway Enterprise License - 3 Year</t>
  </si>
  <si>
    <t>RBS-AUD-ENT-5YR</t>
  </si>
  <si>
    <t>Audio Gateway Enterprise License - 5 Year</t>
  </si>
  <si>
    <t>Sensor Gateway Enterprise License - 5 Year</t>
  </si>
  <si>
    <t>RBS-AUD-PRO-10YR</t>
  </si>
  <si>
    <t>Audio Gateway Professional License - 10 Year</t>
  </si>
  <si>
    <t>Sensor Gateway Professional License - 10 Year</t>
  </si>
  <si>
    <t>RBS-AUD-PRO-1YR</t>
  </si>
  <si>
    <t>Audio Gateway Professional License - 1 Year</t>
  </si>
  <si>
    <t>Sensor Gateway Professional License - 1 Year</t>
  </si>
  <si>
    <t>RBS-AUD-PRO-3YR</t>
  </si>
  <si>
    <t>Audio Gateway Professional License - 3 Year</t>
  </si>
  <si>
    <t>Sensor Gateway Professional License - 3 Year</t>
  </si>
  <si>
    <t>RBS-AUD-PRO-5YR</t>
  </si>
  <si>
    <t>Audio Gateway Professional License - 5 Year</t>
  </si>
  <si>
    <t>Sensor Gateway Professional License - 5 Year</t>
  </si>
  <si>
    <t>RBS-CAM-ENT-10YR</t>
  </si>
  <si>
    <t>Enterprise - 10 Year</t>
  </si>
  <si>
    <t>Enterprise Console License - 10 Years</t>
  </si>
  <si>
    <t>RBS-CAM-ENT-1YR</t>
  </si>
  <si>
    <t>Enterprise - 1 Year</t>
  </si>
  <si>
    <t>Enterprise Console License - 1 Year</t>
  </si>
  <si>
    <t>RBS-CAM-ENT-3YR</t>
  </si>
  <si>
    <t>Enterprise - 3 Year</t>
  </si>
  <si>
    <t>Enterprise Console License - 3 Years</t>
  </si>
  <si>
    <t>RBS-CAM-ENT-5YR</t>
  </si>
  <si>
    <t>Enterprise - 5 Year</t>
  </si>
  <si>
    <t>Enterprise Console License - 5 Years</t>
  </si>
  <si>
    <t>RBS-CAM-PRO-10YR</t>
  </si>
  <si>
    <t>Professional - 10 Year</t>
  </si>
  <si>
    <t>Professional License - 10 Years</t>
  </si>
  <si>
    <t>RBS-CAM-PRO-1YR</t>
  </si>
  <si>
    <t>Professional - 1 Year</t>
  </si>
  <si>
    <t>Professional License - 1 Year</t>
  </si>
  <si>
    <t>RBS-CAM-PRO-3YR</t>
  </si>
  <si>
    <t>Professional - 3 Year</t>
  </si>
  <si>
    <t>Professional License - 3  Years</t>
  </si>
  <si>
    <t>RBS-CAM-PRO-5YR</t>
  </si>
  <si>
    <t>Professional - 5 Year</t>
  </si>
  <si>
    <t>Professional License - 5 Years</t>
  </si>
  <si>
    <t>RBS-CLD-AUD-180-10YR</t>
  </si>
  <si>
    <t>Audio Cloud Storage - 180 - 10 Year</t>
  </si>
  <si>
    <t>180 Days Audio Cloud Storage - 10 Year</t>
  </si>
  <si>
    <t>RBS-CLD-AUD-180-1YR</t>
  </si>
  <si>
    <t>Audio Cloud Storage - 180 - 1 Year</t>
  </si>
  <si>
    <t>180 Days Audio Cloud Storage - 1 Year</t>
  </si>
  <si>
    <t>RBS-CLD-AUD-180-3YR</t>
  </si>
  <si>
    <t>Audio Cloud Storage - 180 - 3 Year</t>
  </si>
  <si>
    <t>180 Days Audio Cloud Storage - 3 Year</t>
  </si>
  <si>
    <t>RBS-CLD-AUD-180-5YR</t>
  </si>
  <si>
    <t>Audio Cloud Storage - 180 - 5 Year</t>
  </si>
  <si>
    <t>180 Days Audio Cloud Storage - 5 Year</t>
  </si>
  <si>
    <t>RBS-CLD-AUD-30-10YR</t>
  </si>
  <si>
    <t>Audio Cloud Storage - 30 - 10 Year</t>
  </si>
  <si>
    <t>30 Days Audio Cloud Storage - 10 Year</t>
  </si>
  <si>
    <t>RBS-CLD-AUD-30-1YR</t>
  </si>
  <si>
    <t>Audio Cloud Storage - 30 - 1 Year</t>
  </si>
  <si>
    <t>30 Days Audio Cloud Storage - 1 Year</t>
  </si>
  <si>
    <t>RBS-CLD-AUD-30-3YR</t>
  </si>
  <si>
    <t>Audio Cloud Storage - 30 - 3 Year</t>
  </si>
  <si>
    <t>30 Days Audio Cloud Storage - 3 Year</t>
  </si>
  <si>
    <t>RBS-CLD-AUD-30-5YR</t>
  </si>
  <si>
    <t>Audio Cloud Storage - 30 - 5 Year</t>
  </si>
  <si>
    <t>30 Days Audio Cloud Storage - 5 Year</t>
  </si>
  <si>
    <t>RBS-CLD-AUD-365-10YR</t>
  </si>
  <si>
    <t>Audio Cloud Storage - 365 - 10 Year</t>
  </si>
  <si>
    <t>365 Days Audio Cloud Storage - 10 Year</t>
  </si>
  <si>
    <t>RBS-CLD-AUD-365-1YR</t>
  </si>
  <si>
    <t>Audio Cloud Storage - 365 - 1 Year</t>
  </si>
  <si>
    <t>365 Days Audio Cloud Storage - 1 Year</t>
  </si>
  <si>
    <t>RBS-CLD-AUD-365-3YR</t>
  </si>
  <si>
    <t>Audio Cloud Storage - 365 - 3 Year</t>
  </si>
  <si>
    <t>365 Days Audio Cloud Storage - 3 Year</t>
  </si>
  <si>
    <t>RBS-CLD-AUD-365-5YR</t>
  </si>
  <si>
    <t>Audio Cloud Storage - 365 - 5 Year</t>
  </si>
  <si>
    <t>365 Days Audio Cloud Storage - 5 Year</t>
  </si>
  <si>
    <t>RBS-CLD-AUD-60-10YR</t>
  </si>
  <si>
    <t>Audio Cloud Storage - 60 - 10 Year</t>
  </si>
  <si>
    <t>60 Days Audio Cloud Storage - 10 Year</t>
  </si>
  <si>
    <t>RBS-CLD-AUD-60-1YR</t>
  </si>
  <si>
    <t>Audio Cloud Storage - 60 - 1 Year</t>
  </si>
  <si>
    <t>60 Days Audio Cloud Storage - 1 Year</t>
  </si>
  <si>
    <t>RBS-CLD-AUD-60-3YR</t>
  </si>
  <si>
    <t>Audio Cloud Storage - 60 - 3 Year</t>
  </si>
  <si>
    <t>60 Days Audio Cloud Storage - 3 Year</t>
  </si>
  <si>
    <t>RBS-CLD-AUD-60-5YR</t>
  </si>
  <si>
    <t>Audio Cloud Storage - 60 - 5 Year</t>
  </si>
  <si>
    <t>60 Days Audio Cloud Storage - 5 Year</t>
  </si>
  <si>
    <t>RBS-CLD-AUD-90-10YR</t>
  </si>
  <si>
    <t>Audio Cloud Storage - 90 - 10 Year</t>
  </si>
  <si>
    <t>90 Days Audio Cloud Storage - 10 Year</t>
  </si>
  <si>
    <t>RBS-CLD-AUD-90-1YR</t>
  </si>
  <si>
    <t>Audio Cloud Storage - 90 - 1 Year</t>
  </si>
  <si>
    <t>90 Days Audio Cloud Storage - 1 Year</t>
  </si>
  <si>
    <t>RBS-CLD-AUD-90-3YR</t>
  </si>
  <si>
    <t>Audio Cloud Storage - 90 - 3 Year</t>
  </si>
  <si>
    <t>90 Days Audio Cloud Storage - 3 Year</t>
  </si>
  <si>
    <t>RBS-CLD-AUD-90-5YR</t>
  </si>
  <si>
    <t>Audio Cloud Storage - 90 - 5 Year</t>
  </si>
  <si>
    <t>90 Days Audio Cloud Storage - 5 Year</t>
  </si>
  <si>
    <t>RBS-CLD-CAM-1095-10YR</t>
  </si>
  <si>
    <t>Camera Cloud Storage - 1095 - 10 Year</t>
  </si>
  <si>
    <t>1095 Days Camera Cloud Storage - 10 Year</t>
  </si>
  <si>
    <t>RBS-CLD-CAM-1095-1YR</t>
  </si>
  <si>
    <t>Camera Cloud Storage - 1095 - 1 Year</t>
  </si>
  <si>
    <t>1095 Days Camera Cloud Storage - 1 Year</t>
  </si>
  <si>
    <t>RBS-CLD-CAM-1095-3YR</t>
  </si>
  <si>
    <t>Camera Cloud Storage - 1095 - 3 Year</t>
  </si>
  <si>
    <t>1095 Days Camera Cloud Storage - 3 Year</t>
  </si>
  <si>
    <t>RBS-CLD-CAM-1095-5YR</t>
  </si>
  <si>
    <t>Camera Cloud Storage - 1095 - 5 Year</t>
  </si>
  <si>
    <t>1095 Days Camera Cloud Storage - 5 Year</t>
  </si>
  <si>
    <t>RBS-CLD-CAM-180-10YR</t>
  </si>
  <si>
    <t>Camera Cloud Storage - 180 - 10 Year</t>
  </si>
  <si>
    <t>180 Days Camera Cloud Storage - 10 Year</t>
  </si>
  <si>
    <t>RBS-CLD-CAM-180-1YR</t>
  </si>
  <si>
    <t>Camera Cloud Storage - 180 - 1 Year</t>
  </si>
  <si>
    <t>180 Days Camera Cloud Storage - 1 Year</t>
  </si>
  <si>
    <t>RBS-CLD-CAM-180-3YR</t>
  </si>
  <si>
    <t>Camera Cloud Storage - 180 - 3 Year</t>
  </si>
  <si>
    <t>180 Days Camera Cloud Storage - 3 Year</t>
  </si>
  <si>
    <t>RBS-CLD-CAM-180-5YR</t>
  </si>
  <si>
    <t>Camera Cloud Storage - 180 - 5 Year</t>
  </si>
  <si>
    <t>180 Days Camera Cloud Storage - 5 Year</t>
  </si>
  <si>
    <t>RBS-CLD-CAM-30-10YR</t>
  </si>
  <si>
    <t>Camera Cloud Storage - 30 - 10 Year</t>
  </si>
  <si>
    <t>30 Days Camera Cloud Storage - 10 Year</t>
  </si>
  <si>
    <t>RBS-CLD-CAM-30-1YR</t>
  </si>
  <si>
    <t>Camera Cloud Storage - 30 - 1 Year</t>
  </si>
  <si>
    <t>30 Days Camera Cloud Storage - 1 Year</t>
  </si>
  <si>
    <t>RBS-CLD-CAM-30-3YR</t>
  </si>
  <si>
    <t>Camera Cloud Storage - 30 - 3 Year</t>
  </si>
  <si>
    <t>30 Days Camera Cloud Storage - 3 Year</t>
  </si>
  <si>
    <t>RBS-CLD-CAM-30-5YR</t>
  </si>
  <si>
    <t>Camera Cloud Storage - 30 - 5 Year</t>
  </si>
  <si>
    <t>30 Days Camera Cloud Storage - 5 Year</t>
  </si>
  <si>
    <t>RBS-CLD-CAM-365-10YR</t>
  </si>
  <si>
    <t>Camera Cloud Storage - 365 - 10 Year</t>
  </si>
  <si>
    <t>365 Days Camera Cloud Storage - 10 Year</t>
  </si>
  <si>
    <t>RBS-CLD-CAM-365-1YR</t>
  </si>
  <si>
    <t>Camera Cloud Storage - 365 - 1 Year</t>
  </si>
  <si>
    <t>365 Days Camera Cloud Storage - 1 Year</t>
  </si>
  <si>
    <t>RBS-CLD-CAM-365-3YR</t>
  </si>
  <si>
    <t>Camera Cloud Storage - 365 - 3 Year</t>
  </si>
  <si>
    <t>365 Days Camera Cloud Storage - 3 Year</t>
  </si>
  <si>
    <t>RBS-CLD-CAM-365-5YR</t>
  </si>
  <si>
    <t>Camera Cloud Storage - 365 - 5 Year</t>
  </si>
  <si>
    <t>365 Days Camera Cloud Storage - 5 Year</t>
  </si>
  <si>
    <t>RBS-CLD-CAM-60-10YR</t>
  </si>
  <si>
    <t>Camera Cloud Storage - 60 - 10 Year</t>
  </si>
  <si>
    <t>60 Days Camera Cloud Storage - 10 Year</t>
  </si>
  <si>
    <t>RBS-CLD-CAM-60-1YR</t>
  </si>
  <si>
    <t>Camera Cloud Storage - 60 - 1 Year</t>
  </si>
  <si>
    <t>60 Days Camera Cloud Storage - 1 Year</t>
  </si>
  <si>
    <t>RBS-CLD-CAM-60-3YR</t>
  </si>
  <si>
    <t>Camera Cloud Storage - 60 - 3 Year</t>
  </si>
  <si>
    <t>60 Days Camera Cloud Storage - 3 Year</t>
  </si>
  <si>
    <t>RBS-CLD-CAM-60-5YR</t>
  </si>
  <si>
    <t>Camera Cloud Storage - 60 - 5 Year</t>
  </si>
  <si>
    <t>60 Days Camera Cloud Storage - 5 Year</t>
  </si>
  <si>
    <t>RBS-CLD-CAM-730-10YR</t>
  </si>
  <si>
    <t>Camera Cloud Storage - 730 - 10 Year</t>
  </si>
  <si>
    <t>730 Days Camera Cloud Storage - 10 Year</t>
  </si>
  <si>
    <t>RBS-CLD-CAM-730-1YR</t>
  </si>
  <si>
    <t>Camera Cloud Storage - 730 - 1 Year</t>
  </si>
  <si>
    <t>730 Days Camera Cloud Storage - 1 Year</t>
  </si>
  <si>
    <t>RBS-CLD-CAM-730-3YR</t>
  </si>
  <si>
    <t>Camera Cloud Storage - 730 - 3 Year</t>
  </si>
  <si>
    <t>730 Days Camera Cloud Storage - 3 Year</t>
  </si>
  <si>
    <t>RBS-CLD-CAM-730-5YR</t>
  </si>
  <si>
    <t>Camera Cloud Storage - 730 - 5 Year</t>
  </si>
  <si>
    <t>730 Days Camera Cloud Storage - 5 Year</t>
  </si>
  <si>
    <t>RBS-CLD-CAM-90-10YR</t>
  </si>
  <si>
    <t>Camera Cloud Storage - 90 - 10 Year</t>
  </si>
  <si>
    <t>90 Days Camera Cloud Storage - 10 Year</t>
  </si>
  <si>
    <t>RBS-CLD-CAM-90-1YR</t>
  </si>
  <si>
    <t>Camera Cloud Storage - 90 - 1 Year</t>
  </si>
  <si>
    <t>90 Days Camera Cloud Storage - 1 Year</t>
  </si>
  <si>
    <t>RBS-CLD-CAM-90-3YR</t>
  </si>
  <si>
    <t>Camera Cloud Storage - 90 - 3 Year</t>
  </si>
  <si>
    <t>90 Days Camera Cloud Storage - 3 Year</t>
  </si>
  <si>
    <t>RBS-CLD-CAM-90-5YR</t>
  </si>
  <si>
    <t>Camera Cloud Storage - 90 - 5 Year</t>
  </si>
  <si>
    <t>90 Days Camera Cloud Storage - 5 Year</t>
  </si>
  <si>
    <t>RBS-CLD-DR40-180-10YR</t>
  </si>
  <si>
    <t>Video Intercom Cloud Storage - 180 - 10 Year</t>
  </si>
  <si>
    <t>180 Days Video Intercom Cloud Storage - 10 Year</t>
  </si>
  <si>
    <t>RBS-CLD-DR40-180-1YR</t>
  </si>
  <si>
    <t>Video Intercom Cloud Storage - 180 - 1 Year</t>
  </si>
  <si>
    <t>180 Days Video Intercom Cloud Storage - 1 Year</t>
  </si>
  <si>
    <t>RBS-CLD-DR40-180-3YR</t>
  </si>
  <si>
    <t>Video Intercom Cloud Storage - 180 - 3 Year</t>
  </si>
  <si>
    <t>180 Days Video Intercom Cloud Storage - 3 Year</t>
  </si>
  <si>
    <t>RBS-CLD-DR40-180-5YR</t>
  </si>
  <si>
    <t>Video Intercom Cloud Storage - 180 - 5 Year</t>
  </si>
  <si>
    <t>180 Days Video Intercom Cloud Storage - 5 Year</t>
  </si>
  <si>
    <t>RBS-CLD-DR40-30-10YR</t>
  </si>
  <si>
    <t>Video Intercom Cloud Storage - 30 - 10 Year</t>
  </si>
  <si>
    <t>30 Days Video Intercom Cloud Storage - 10 Year</t>
  </si>
  <si>
    <t>RBS-CLD-DR40-30-1YR</t>
  </si>
  <si>
    <t>Video Intercom Cloud Storage - 30 - 1 Year</t>
  </si>
  <si>
    <t>30 Days Video Intercom Cloud Storage - 1 Year</t>
  </si>
  <si>
    <t>RBS-CLD-DR40-30-3YR</t>
  </si>
  <si>
    <t>Video Intercom Cloud Storage - 30 - 3 Year</t>
  </si>
  <si>
    <t>30 Days Video Intercom Cloud Storage - 3 Year</t>
  </si>
  <si>
    <t>RBS-CLD-DR40-30-5YR</t>
  </si>
  <si>
    <t>Video Intercom Cloud Storage - 30 - 5 Year</t>
  </si>
  <si>
    <t>30 Days Video Intercom Cloud Storage - 5 Year</t>
  </si>
  <si>
    <t>RBS-CLD-DR40-365-10YR</t>
  </si>
  <si>
    <t>Video Intercom Cloud Storage - 365 - 10 Year</t>
  </si>
  <si>
    <t>365 Days Video Intercom Cloud Storage - 10 Year</t>
  </si>
  <si>
    <t>RBS-CLD-DR40-365-1YR</t>
  </si>
  <si>
    <t>Video Intercom Cloud Storage - 365 - 1 Year</t>
  </si>
  <si>
    <t>365 Days Video Intercom Cloud Storage - 1 Year</t>
  </si>
  <si>
    <t>RBS-CLD-DR40-365-3YR</t>
  </si>
  <si>
    <t>Video Intercom Cloud Storage - 365 - 3 Year</t>
  </si>
  <si>
    <t>365 Days Video Intercom Cloud Storage - 3 Year</t>
  </si>
  <si>
    <t>RBS-CLD-DR40-365-5YR</t>
  </si>
  <si>
    <t>Video Intercom Cloud Storage - 365 - 5 Year</t>
  </si>
  <si>
    <t>365 Days Video Intercom Cloud Storage - 5 Year</t>
  </si>
  <si>
    <t>RBS-CLD-DR40-60-10YR</t>
  </si>
  <si>
    <t>Video Intercom Cloud Storage - 60 - 10 Year</t>
  </si>
  <si>
    <t>60 Days Video Intercom Cloud Storage - 10 Year</t>
  </si>
  <si>
    <t>RBS-CLD-DR40-60-1YR</t>
  </si>
  <si>
    <t>Video Intercom Cloud Storage - 60 - 1 Year</t>
  </si>
  <si>
    <t>60 Days Video Intercom Cloud Storage - 1 Year</t>
  </si>
  <si>
    <t>RBS-CLD-DR40-60-3YR</t>
  </si>
  <si>
    <t>Video Intercom Cloud Storage - 60 - 3 Year</t>
  </si>
  <si>
    <t>60 Days Video Intercom Cloud Storage - 3 Year</t>
  </si>
  <si>
    <t>RBS-CLD-DR40-60-5YR</t>
  </si>
  <si>
    <t>Video Intercom Cloud Storage - 60 - 5 Year</t>
  </si>
  <si>
    <t>60 Days Video Intercom Cloud Storage - 5 Year</t>
  </si>
  <si>
    <t>RBS-CLD-DR40-90-10YR</t>
  </si>
  <si>
    <t>Video Intercom Cloud Storage - 90 - 10 Year</t>
  </si>
  <si>
    <t>90 Days Video Intercom Cloud Storage - 10 Year</t>
  </si>
  <si>
    <t>RBS-CLD-DR40-90-1YR</t>
  </si>
  <si>
    <t>Video Intercom Cloud Storage - 90 - 1 Year</t>
  </si>
  <si>
    <t>90 Days Video Intercom Cloud Storage - 1 Year</t>
  </si>
  <si>
    <t>RBS-CLD-DR40-90-3YR</t>
  </si>
  <si>
    <t>Video Intercom Cloud Storage - 90 - 3 Year</t>
  </si>
  <si>
    <t>90 Days Video Intercom Cloud Storage - 3 Year</t>
  </si>
  <si>
    <t>RBS-CLD-DR40-90-5YR</t>
  </si>
  <si>
    <t>Video Intercom Cloud Storage - 90 - 5 Year</t>
  </si>
  <si>
    <t>90 Days Video Intercom Cloud Storage - 5 Year</t>
  </si>
  <si>
    <t>RBS-CLD-MS-180-10YR</t>
  </si>
  <si>
    <t>180 Day Multisensor Cloud Storage - 10YR</t>
  </si>
  <si>
    <t>180 Days Multisensor Cloud Storage - 10 Year</t>
  </si>
  <si>
    <t>RBS-CLD-MS-180-1YR</t>
  </si>
  <si>
    <t>180 Day Multisensor Cloud Storage - 1YR</t>
  </si>
  <si>
    <t>180 Days Multisensor Cloud Storage - 1 Year</t>
  </si>
  <si>
    <t>RBS-CLD-MS-180-3YR</t>
  </si>
  <si>
    <t>180 Day Multisensor Cloud Storage - 3YR</t>
  </si>
  <si>
    <t>180 Days Multisensor Cloud Storage - 3 Year</t>
  </si>
  <si>
    <t>RBS-CLD-MS-180-5YR</t>
  </si>
  <si>
    <t>180 Day Multisensor Cloud Storage - 5YR</t>
  </si>
  <si>
    <t>180 Days Multisensor Cloud Storage - 5 Year</t>
  </si>
  <si>
    <t>RBS-CLD-MS-30-10YR</t>
  </si>
  <si>
    <t>30 Day Multisensor Cloud Storage - 10YR</t>
  </si>
  <si>
    <t>30 Days Multisensor Cloud Storage - 10 Year</t>
  </si>
  <si>
    <t>RBS-CLD-MS-30-1YR</t>
  </si>
  <si>
    <t>30 Day Multisensor Cloud Storage - 1YR</t>
  </si>
  <si>
    <t>30 Days Multisensor Cloud Storage - 1 Year</t>
  </si>
  <si>
    <t>RBS-CLD-MS-30-3YR</t>
  </si>
  <si>
    <t>30 Day Multisensor Cloud Storage - 3YR</t>
  </si>
  <si>
    <t>30 Days Multisensor Cloud Storage - 3 Year</t>
  </si>
  <si>
    <t>RBS-CLD-MS-30-5YR</t>
  </si>
  <si>
    <t>30 Day Multisensor Cloud Storage - 5YR</t>
  </si>
  <si>
    <t>30 Days Multisensor Cloud Storage - 5 Year</t>
  </si>
  <si>
    <t>RBS-CLD-MS-365-10YR</t>
  </si>
  <si>
    <t>365 Day Multisensor Cloud Storage - 10YR</t>
  </si>
  <si>
    <t>365 Days Multisensor Cloud Storage - 10 Year</t>
  </si>
  <si>
    <t>RBS-CLD-MS-365-1YR</t>
  </si>
  <si>
    <t>365 Day Multisensor Cloud Storage - 1YR</t>
  </si>
  <si>
    <t>365 Days Multisensor Cloud Storage - 1 Year</t>
  </si>
  <si>
    <t>RBS-CLD-MS-365-3YR</t>
  </si>
  <si>
    <t>365 Day Multisensor Cloud Storage - 3YR</t>
  </si>
  <si>
    <t>365 Days Multisensor Cloud Storage - 3 Year</t>
  </si>
  <si>
    <t>RBS-CLD-MS-365-5YR</t>
  </si>
  <si>
    <t>365 Day Multisensor Cloud Storage - 5YR</t>
  </si>
  <si>
    <t>365 Days Multisensor Cloud Storage - 5 Year</t>
  </si>
  <si>
    <t>RBS-CLD-MS-60-10YR</t>
  </si>
  <si>
    <t>60 Day Multisensor Cloud Storage - 10YR</t>
  </si>
  <si>
    <t>60 Days Multisensor Cloud Storage - 10 Year</t>
  </si>
  <si>
    <t>RBS-CLD-MS-60-1YR</t>
  </si>
  <si>
    <t>60 Day Multisensor Cloud Storage - 1YR</t>
  </si>
  <si>
    <t>60 Days Multisensor Cloud Storage - 1 Year</t>
  </si>
  <si>
    <t>RBS-CLD-MS-60-3YR</t>
  </si>
  <si>
    <t>60 Day Multisensor Cloud Storage - 3YR</t>
  </si>
  <si>
    <t>60 Days Multisensor Cloud Storage - 3 Year</t>
  </si>
  <si>
    <t>RBS-CLD-MS-60-5YR</t>
  </si>
  <si>
    <t>60 Day Multisensor Cloud Storage - 5YR</t>
  </si>
  <si>
    <t>60 Days Multisensor Cloud Storage - 5 Year</t>
  </si>
  <si>
    <t>RBS-CLD-MS-90-10YR</t>
  </si>
  <si>
    <t>90 Day Multisensor Cloud Storage - 10YR</t>
  </si>
  <si>
    <t>90 Days Multisensor Cloud Storage - 10 Year</t>
  </si>
  <si>
    <t>RBS-CLD-MS-90-1YR</t>
  </si>
  <si>
    <t>90 Day Multisensor Cloud Storage - 1YR</t>
  </si>
  <si>
    <t>90 Days Multisensor Cloud Storage - 1 Year</t>
  </si>
  <si>
    <t>RBS-CLD-MS-90-3YR</t>
  </si>
  <si>
    <t>90 Day Multisensor Cloud Storage - 3YR</t>
  </si>
  <si>
    <t>90 Days Multisensor Cloud Storage - 3 Year</t>
  </si>
  <si>
    <t>RBS-CLD-MS-90-5YR</t>
  </si>
  <si>
    <t>90 Day Multisensor Cloud Storage - 5YR</t>
  </si>
  <si>
    <t>90 Days Multisensor Cloud Storage - 5 Year</t>
  </si>
  <si>
    <t>RBS-DR40-ENT-10YR</t>
  </si>
  <si>
    <t>DR40 Enterprise License - 10 Year</t>
  </si>
  <si>
    <t>Enterprise DR40 Console License - 10 Year</t>
  </si>
  <si>
    <t>RBS-DR40-ENT-1YR</t>
  </si>
  <si>
    <t>DR40 Enterprise License - 1 Year</t>
  </si>
  <si>
    <t>Enterprise DR40 Console License - 1 Year</t>
  </si>
  <si>
    <t>RBS-DR40-ENT-3YR</t>
  </si>
  <si>
    <t>DR40 Enterprise License - 3 Year</t>
  </si>
  <si>
    <t>Enterprise DR40 Console License - 3 Year</t>
  </si>
  <si>
    <t>RBS-DR40-ENT-5YR</t>
  </si>
  <si>
    <t>DR40 Enterprise License - 5 Year</t>
  </si>
  <si>
    <t>Enterprise DR40 Console License - 5 Year</t>
  </si>
  <si>
    <t>RBS-DR40-PRO-10YR</t>
  </si>
  <si>
    <t>DR40 Professional License - 10 Year</t>
  </si>
  <si>
    <t>Professional DR40 Console License - 10 Year</t>
  </si>
  <si>
    <t>RBS-DR40-PRO-1YR</t>
  </si>
  <si>
    <t>DR40 Professional License - 1 Year</t>
  </si>
  <si>
    <t>Professional DR40 Console License - 1 Year</t>
  </si>
  <si>
    <t>RBS-DR40-PRO-3YR</t>
  </si>
  <si>
    <t>DR40 Professional License - 3 Year</t>
  </si>
  <si>
    <t>Professional DR40 Console License - 3 Year</t>
  </si>
  <si>
    <t>RBS-DR40-PRO-5YR</t>
  </si>
  <si>
    <t>DR40 Professional License - 5 Year</t>
  </si>
  <si>
    <t>Professional DR40 Console License - 5 Year</t>
  </si>
  <si>
    <t>RBS-E50-10YR</t>
  </si>
  <si>
    <t>E50 License - 10 Year</t>
  </si>
  <si>
    <t>10 Year License for the E50.</t>
  </si>
  <si>
    <t>RBS-E50-1YR</t>
  </si>
  <si>
    <t>E50 License - 1 Year</t>
  </si>
  <si>
    <t>1 year license for the E50.</t>
  </si>
  <si>
    <t>RBS-E50-3YR</t>
  </si>
  <si>
    <t>E50 License - 3 Year</t>
  </si>
  <si>
    <t>3 year license for the E50.</t>
  </si>
  <si>
    <t>RBS-E50-5YR</t>
  </si>
  <si>
    <t>E50 License - 5 Year</t>
  </si>
  <si>
    <t>5 Year License for the E50.</t>
  </si>
  <si>
    <t>RBS-ENT-MS-10YR</t>
  </si>
  <si>
    <t>Multi Sensor Enterprise License - 10 Years</t>
  </si>
  <si>
    <t>Multi Sensor Enterprise 10 year license</t>
  </si>
  <si>
    <t>RBS-ENT-MS-1YR</t>
  </si>
  <si>
    <t>Multi Sensor Enterprise License - 1 Year</t>
  </si>
  <si>
    <t>Multi Sensor Enterprise 1 year license</t>
  </si>
  <si>
    <t>RBS-ENT-MS-3YR</t>
  </si>
  <si>
    <t>Multi Sensor Enterprise License - 3 Years</t>
  </si>
  <si>
    <t>Multi Sensor Enterprise 3 Year license</t>
  </si>
  <si>
    <t>RBS-ENT-MS-5YR</t>
  </si>
  <si>
    <t>Multi Sensor Enterprise License - 5 Years</t>
  </si>
  <si>
    <t>Multi Sensor Enterprise 5 Year license</t>
  </si>
  <si>
    <t>SEN-AUD-A100</t>
  </si>
  <si>
    <t>Audio Gateway</t>
  </si>
  <si>
    <t>A100</t>
  </si>
  <si>
    <t>SEN-BTN-B10</t>
  </si>
  <si>
    <t>B10 Multi Purpose Button</t>
  </si>
  <si>
    <t>SEN-ENV-E15</t>
  </si>
  <si>
    <t>E15 Environment Sensor</t>
  </si>
  <si>
    <t>E15 Environment Sensor - No Subscription</t>
  </si>
  <si>
    <t>SEN-ENV-E50</t>
  </si>
  <si>
    <t>E50 Environmental Sensor</t>
  </si>
  <si>
    <t>License required.</t>
  </si>
  <si>
    <t>SEN-MAG-D20</t>
  </si>
  <si>
    <t>D20 Door Sensor</t>
  </si>
  <si>
    <t>D20 Door Sensor - No Subscription</t>
  </si>
  <si>
    <t>SEN-MTN-M15</t>
  </si>
  <si>
    <t>M15 Motion Sensor</t>
  </si>
  <si>
    <t>M15 Motion Sensor- No Subscription</t>
  </si>
  <si>
    <t>TS10</t>
  </si>
  <si>
    <t>Rhombus Alarm Pad</t>
  </si>
  <si>
    <t>Arm/Disarm Touchscreen for Alarm Monitoring</t>
  </si>
  <si>
    <t>10-5008-32D Cover Plate Kit</t>
  </si>
  <si>
    <t>Assa Abloy - IN120/IN220 Cylindrical lock, (with key override)</t>
  </si>
  <si>
    <t>4591-M-02-03-US26D</t>
  </si>
  <si>
    <t>Assa Abloy - Deadlatch Paddle push left 2-3/4" to 3" Satin Chrome</t>
  </si>
  <si>
    <t>4591-M-04-03-US26D</t>
  </si>
  <si>
    <t>Assa Abloy - Deadlatch Paddle push right 2-3/4" to 3" Satin Chrome</t>
  </si>
  <si>
    <t>4591MA02-03-US26D</t>
  </si>
  <si>
    <t>4591MA04-03-US26D</t>
  </si>
  <si>
    <t>79-5000-32D</t>
  </si>
  <si>
    <t>Assa Abloy - Cover plates for mortise lock</t>
  </si>
  <si>
    <t>79-5000-32D Cover Plate Kit</t>
  </si>
  <si>
    <t>Assa Abloy - IN120/IN220 Mortise lock (key override, with deadbolt)</t>
  </si>
  <si>
    <t>AH40IN2-NNNN</t>
  </si>
  <si>
    <t>Assa Abloy - Aperio IP Hub 1:64</t>
  </si>
  <si>
    <t>Assa Abloy - Aperio PoE Hub 1:16</t>
  </si>
  <si>
    <t>APA-10-PC</t>
  </si>
  <si>
    <t>Assa Abloy - Aperio USB Radio Dongle</t>
  </si>
  <si>
    <t>DL100-3201-A-BIPS-628</t>
  </si>
  <si>
    <t>Assa Abloy - Deadlatch 31/32”, 1-1/8”, or 1-1/2” backset, push left</t>
  </si>
  <si>
    <t>DL100-3201-B-BIPS-628</t>
  </si>
  <si>
    <t>Assa Abloy - Deadlatch 31/32”, 1-1/8”, or 1-1/2” backset, push right</t>
  </si>
  <si>
    <t>DL100-3201-BIPS-628</t>
  </si>
  <si>
    <t>Assa Abloy - Deadlatch 31/32", 1-1/8", or 1-1/2" backset</t>
  </si>
  <si>
    <t>EXT-10-ANT</t>
  </si>
  <si>
    <t>Assa Abloy - Aperio Hub External Antenna (Omnidirectional)</t>
  </si>
  <si>
    <t>IN100-10XG77-BIPS-B-L-L-10BE-LH</t>
  </si>
  <si>
    <t>Assa Abloy - Aperio Cylindrical Lock</t>
  </si>
  <si>
    <t>IN100-10XG77-BIPS-B-L-L-10BE-RH</t>
  </si>
  <si>
    <t>IN100-82276-BIPS-B-LN-NJ-10BE-RH</t>
  </si>
  <si>
    <t>Assa Abloy - Aperio Mortise Lock (Key Override &amp; Deadbolt)</t>
  </si>
  <si>
    <t>IN100-PE8877-BIPS-B-G-NE-NJ-26D-RHR</t>
  </si>
  <si>
    <t>Assa Abloy - Aperio Rim exit device, key override</t>
  </si>
  <si>
    <t>LC-IN100-82276-BIPS-B-LNL-26D</t>
  </si>
  <si>
    <t>P100-EA-100238-200</t>
  </si>
  <si>
    <t>Assa Abloy - Aperio P100 V3 Padlock, with chain and clamp and Mobile Access (BLE), IP66</t>
  </si>
  <si>
    <t>MSRP Effective 3.1.2026</t>
  </si>
  <si>
    <t>SEN-AUD-A100-128GB</t>
  </si>
  <si>
    <t>A100 with 128GB storage</t>
  </si>
  <si>
    <t>RBS-GM-STR-1YR</t>
  </si>
  <si>
    <t>Guest Management Starter License - 1 year</t>
  </si>
  <si>
    <t>Guest Management single location - guest log, hosting, invites, check-in/out, kiosk</t>
  </si>
  <si>
    <t>RBS-GM-STR-3YR</t>
  </si>
  <si>
    <t>Guest Management Starter License - 3 year</t>
  </si>
  <si>
    <t>RBS-GM-STR-5YR</t>
  </si>
  <si>
    <t>Guest Management Starter License - 5 year</t>
  </si>
  <si>
    <t>RBS-GM-STR-10YR</t>
  </si>
  <si>
    <t>Guest Management Starter License - 10 year</t>
  </si>
  <si>
    <t>NOTE: MSRP prices were increased on March 1st,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</si>
</sst>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theme="7"/>
      </patternFill>
    </fill>
    <fill>
      <patternFill patternType="solid">
        <fgColor theme="2" tint="-0.499984740745262"/>
        <bgColor theme="7"/>
      </patternFill>
    </fill>
    <fill>
      <patternFill patternType="solid">
        <fgColor theme="3" tint="0.499984740745262"/>
        <bgColor theme="7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/>
      <top style="thin">
        <color theme="0"/>
      </top>
      <bottom style="thin">
        <color theme="2"/>
      </bottom>
      <diagonal/>
    </border>
    <border>
      <left/>
      <right/>
      <top style="thin">
        <color theme="0"/>
      </top>
      <bottom style="thin">
        <color theme="2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/>
    <xf numFmtId="44" fontId="3" fillId="0" borderId="0" xfId="1" applyFont="1"/>
    <xf numFmtId="0" fontId="0" fillId="0" borderId="0" xfId="0" applyAlignment="1">
      <alignment horizontal="center"/>
    </xf>
    <xf numFmtId="44" fontId="3" fillId="0" borderId="1" xfId="1" applyFont="1" applyBorder="1"/>
    <xf numFmtId="44" fontId="3" fillId="0" borderId="1" xfId="0" applyNumberFormat="1" applyFont="1" applyBorder="1"/>
    <xf numFmtId="44" fontId="3" fillId="0" borderId="2" xfId="1" applyFont="1" applyBorder="1"/>
    <xf numFmtId="44" fontId="3" fillId="0" borderId="4" xfId="1" applyFont="1" applyBorder="1"/>
    <xf numFmtId="44" fontId="3" fillId="0" borderId="5" xfId="1" applyFont="1" applyBorder="1"/>
    <xf numFmtId="44" fontId="3" fillId="0" borderId="3" xfId="0" applyNumberFormat="1" applyFont="1" applyBorder="1"/>
    <xf numFmtId="44" fontId="3" fillId="0" borderId="2" xfId="0" applyNumberFormat="1" applyFont="1" applyBorder="1"/>
    <xf numFmtId="44" fontId="0" fillId="7" borderId="6" xfId="1" applyFont="1" applyFill="1" applyBorder="1" applyAlignment="1">
      <alignment horizontal="center" vertical="center" wrapText="1"/>
    </xf>
    <xf numFmtId="44" fontId="0" fillId="7" borderId="7" xfId="1" applyFont="1" applyFill="1" applyBorder="1" applyAlignment="1">
      <alignment horizontal="center" vertical="center" wrapText="1"/>
    </xf>
    <xf numFmtId="44" fontId="0" fillId="6" borderId="6" xfId="1" applyFont="1" applyFill="1" applyBorder="1" applyAlignment="1">
      <alignment horizontal="center" vertical="center" wrapText="1"/>
    </xf>
    <xf numFmtId="44" fontId="0" fillId="6" borderId="7" xfId="1" applyFont="1" applyFill="1" applyBorder="1" applyAlignment="1">
      <alignment horizontal="center" vertical="center" wrapText="1"/>
    </xf>
    <xf numFmtId="44" fontId="0" fillId="5" borderId="6" xfId="1" applyFont="1" applyFill="1" applyBorder="1" applyAlignment="1">
      <alignment horizontal="center" vertical="center" wrapText="1"/>
    </xf>
    <xf numFmtId="44" fontId="0" fillId="5" borderId="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44" fontId="3" fillId="0" borderId="2" xfId="1" applyFont="1" applyFill="1" applyBorder="1"/>
    <xf numFmtId="44" fontId="3" fillId="0" borderId="9" xfId="1" applyFont="1" applyBorder="1"/>
    <xf numFmtId="44" fontId="0" fillId="8" borderId="8" xfId="1" applyFont="1" applyFill="1" applyBorder="1" applyAlignment="1">
      <alignment horizontal="center" vertical="center"/>
    </xf>
    <xf numFmtId="0" fontId="0" fillId="9" borderId="0" xfId="0" applyFill="1" applyAlignment="1">
      <alignment horizontal="center"/>
    </xf>
    <xf numFmtId="9" fontId="0" fillId="0" borderId="0" xfId="2" applyFont="1"/>
    <xf numFmtId="44" fontId="0" fillId="0" borderId="1" xfId="1" applyFont="1" applyBorder="1"/>
    <xf numFmtId="44" fontId="0" fillId="0" borderId="2" xfId="1" applyFont="1" applyBorder="1"/>
    <xf numFmtId="44" fontId="6" fillId="9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2">
    <dxf>
      <font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 style="thin">
          <color theme="1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 style="thin">
          <color theme="1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34" formatCode="_(&quot;$&quot;* #,##0.00_);_(&quot;$&quot;* \(#,##0.00\);_(&quot;$&quot;* &quot;-&quot;??_);_(@_)"/>
      <border diagonalUp="0" diagonalDown="0">
        <left/>
        <right/>
        <top style="thin">
          <color theme="2"/>
        </top>
        <bottom style="thin">
          <color theme="2"/>
        </bottom>
        <vertical/>
        <horizontal/>
      </border>
    </dxf>
    <dxf>
      <font>
        <name val="Aptos Narrow"/>
        <scheme val="minor"/>
      </font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name val="Aptos Narrow"/>
        <scheme val="minor"/>
      </font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name val="Aptos Narrow"/>
        <scheme val="minor"/>
      </font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name val="Aptos Narrow"/>
        <scheme val="minor"/>
      </font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2</xdr:col>
      <xdr:colOff>247650</xdr:colOff>
      <xdr:row>0</xdr:row>
      <xdr:rowOff>571500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FBED48F-1938-20D0-2564-B422470E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50962"/>
        <a:stretch>
          <a:fillRect/>
        </a:stretch>
      </xdr:blipFill>
      <xdr:spPr>
        <a:xfrm>
          <a:off x="161925" y="47625"/>
          <a:ext cx="2219325" cy="5238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02EAC3D-DB90-6943-B495-A24F26A56116}" autoFormatId="16" applyNumberFormats="0" applyBorderFormats="0" applyFontFormats="0" applyPatternFormats="0" applyAlignmentFormats="0" applyWidthHeightFormats="0">
  <queryTableRefresh nextId="70" unboundColumnsRight="7">
    <queryTableFields count="10">
      <queryTableField id="58" name="SKU" tableColumnId="58"/>
      <queryTableField id="59" name="Model" tableColumnId="59"/>
      <queryTableField id="60" name="Description" tableColumnId="60"/>
      <queryTableField id="68" dataBound="0" tableColumnId="5"/>
      <queryTableField id="62" dataBound="0" tableColumnId="62"/>
      <queryTableField id="63" dataBound="0" tableColumnId="63"/>
      <queryTableField id="64" dataBound="0" tableColumnId="1"/>
      <queryTableField id="65" dataBound="0" tableColumnId="2"/>
      <queryTableField id="66" dataBound="0" tableColumnId="3"/>
      <queryTableField id="67" dataBound="0" tableColumnId="4"/>
    </queryTableFields>
    <queryTableDeletedFields count="1">
      <deletedField name="MSRP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EB5E02-1C59-4244-BDC4-1A7307960F1E}" name="Source_of_Truth" displayName="Source_of_Truth" ref="B5:K263" tableType="queryTable" totalsRowShown="0" headerRowDxfId="11" dataDxfId="10">
  <autoFilter ref="B5:K263" xr:uid="{61EB5E02-1C59-4244-BDC4-1A7307960F1E}"/>
  <tableColumns count="10">
    <tableColumn id="58" xr3:uid="{6BE53FCB-F19A-244B-8DC6-333F3F5560B6}" uniqueName="58" name="SKU" queryTableFieldId="58" dataDxfId="9" dataCellStyle="Currency"/>
    <tableColumn id="59" xr3:uid="{FFEE6E8D-6108-2E42-86A4-DB447D3AA47A}" uniqueName="59" name="Name" queryTableFieldId="59" dataDxfId="8" dataCellStyle="Currency"/>
    <tableColumn id="60" xr3:uid="{6038E091-5D67-A343-AC57-61D60B8A0373}" uniqueName="60" name="Description" queryTableFieldId="60" dataDxfId="7" dataCellStyle="Currency"/>
    <tableColumn id="5" xr3:uid="{57FB1E0D-91DE-4347-920A-B25D86FB101E}" uniqueName="5" name="MSRP Effective 3.1.2026" queryTableFieldId="68" dataDxfId="6" dataCellStyle="Currency"/>
    <tableColumn id="62" xr3:uid="{4A96B501-B160-E34D-8B54-C636654D0ADA}" uniqueName="62" name="Authorized Tier_x000a_ Standard" queryTableFieldId="62" dataDxfId="5" dataCellStyle="Currency">
      <calculatedColumnFormula>0.72*Source_of_Truth[[#This Row],[MSRP Effective 3.1.2026]]</calculatedColumnFormula>
    </tableColumn>
    <tableColumn id="63" xr3:uid="{B9353433-B428-5443-A8DB-35D686E9DF8A}" uniqueName="63" name="Authorized Tier_x000a_ Deal Registration" queryTableFieldId="63" dataDxfId="4" dataCellStyle="Currency">
      <calculatedColumnFormula>0.63*Source_of_Truth[[#This Row],[MSRP Effective 3.1.2026]]</calculatedColumnFormula>
    </tableColumn>
    <tableColumn id="1" xr3:uid="{6AF77381-F7FD-4537-A056-FF635672D3BD}" uniqueName="1" name="Certified Partner_x000a_ Standard" queryTableFieldId="64" dataDxfId="3">
      <calculatedColumnFormula>0.7*Source_of_Truth[[#This Row],[MSRP Effective 3.1.2026]]</calculatedColumnFormula>
    </tableColumn>
    <tableColumn id="2" xr3:uid="{D1B53A17-F81E-4D09-9325-8D746A108C2D}" uniqueName="2" name="Certified Partner_x000a_ Deal Registration" queryTableFieldId="65" dataDxfId="2">
      <calculatedColumnFormula>0.6*Source_of_Truth[[#This Row],[MSRP Effective 3.1.2026]]</calculatedColumnFormula>
    </tableColumn>
    <tableColumn id="3" xr3:uid="{205AF22F-4764-4E3F-87C4-C4604374FBAB}" uniqueName="3" name="Sapphire Partner_x000a_ Standard" queryTableFieldId="66" dataDxfId="1">
      <calculatedColumnFormula>0.68*Source_of_Truth[[#This Row],[MSRP Effective 3.1.2026]]</calculatedColumnFormula>
    </tableColumn>
    <tableColumn id="4" xr3:uid="{99EBA74A-4788-4AFD-BC3E-2B427ABABF27}" uniqueName="4" name="Sapphire Partner_x000a_ Deal Registration " queryTableFieldId="67" dataDxfId="0">
      <calculatedColumnFormula>0.56*Source_of_Truth[[#This Row],[MSRP Effective 3.1.2026]]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B367-1062-FE4E-A3EA-6927E9AC729C}">
  <dimension ref="B1:K339"/>
  <sheetViews>
    <sheetView tabSelected="1" workbookViewId="0"/>
  </sheetViews>
  <sheetFormatPr defaultColWidth="11" defaultRowHeight="15.75" customHeight="1" x14ac:dyDescent="0.3"/>
  <cols>
    <col min="1" max="1" width="2" style="3" customWidth="1"/>
    <col min="2" max="2" width="26" style="3" customWidth="1"/>
    <col min="3" max="3" width="41.69921875" style="3" customWidth="1"/>
    <col min="4" max="4" width="92" style="3" bestFit="1" customWidth="1"/>
    <col min="5" max="5" width="22.69921875" style="4" bestFit="1" customWidth="1"/>
    <col min="6" max="7" width="18.19921875" style="4" customWidth="1"/>
    <col min="8" max="11" width="18.19921875" style="3" customWidth="1"/>
    <col min="12" max="12" width="26.296875" style="3" bestFit="1" customWidth="1"/>
    <col min="13" max="14" width="11.19921875" style="3" bestFit="1" customWidth="1"/>
    <col min="15" max="16" width="12.19921875" style="3" bestFit="1" customWidth="1"/>
    <col min="17" max="17" width="14.69921875" style="3" bestFit="1" customWidth="1"/>
    <col min="18" max="18" width="16" style="3" bestFit="1" customWidth="1"/>
    <col min="19" max="20" width="12.19921875" style="3" bestFit="1" customWidth="1"/>
    <col min="21" max="21" width="16.796875" style="3" bestFit="1" customWidth="1"/>
    <col min="22" max="22" width="12.19921875" style="3" bestFit="1" customWidth="1"/>
    <col min="23" max="23" width="17.69921875" style="3" bestFit="1" customWidth="1"/>
    <col min="24" max="24" width="12.19921875" style="3" bestFit="1" customWidth="1"/>
    <col min="25" max="25" width="21" style="3" bestFit="1" customWidth="1"/>
    <col min="26" max="26" width="12.19921875" style="3" bestFit="1" customWidth="1"/>
    <col min="27" max="27" width="25.296875" style="3" bestFit="1" customWidth="1"/>
    <col min="28" max="28" width="12.19921875" style="3" bestFit="1" customWidth="1"/>
    <col min="29" max="29" width="18.5" style="3" bestFit="1" customWidth="1"/>
    <col min="30" max="30" width="12.19921875" style="3" bestFit="1" customWidth="1"/>
    <col min="31" max="31" width="22.796875" style="3" bestFit="1" customWidth="1"/>
    <col min="32" max="32" width="12.19921875" style="3" bestFit="1" customWidth="1"/>
    <col min="33" max="33" width="25.5" style="3" bestFit="1" customWidth="1"/>
    <col min="34" max="34" width="12.5" style="3" bestFit="1" customWidth="1"/>
    <col min="35" max="35" width="22.69921875" style="3" bestFit="1" customWidth="1"/>
    <col min="36" max="36" width="12.19921875" style="3" bestFit="1" customWidth="1"/>
    <col min="37" max="37" width="23.796875" style="3" bestFit="1" customWidth="1"/>
    <col min="38" max="38" width="12.19921875" style="3" bestFit="1" customWidth="1"/>
    <col min="39" max="39" width="26.796875" style="3" bestFit="1" customWidth="1"/>
    <col min="40" max="40" width="12.19921875" style="3" bestFit="1" customWidth="1"/>
    <col min="41" max="41" width="17.19921875" style="3" bestFit="1" customWidth="1"/>
    <col min="42" max="42" width="12.19921875" style="3" bestFit="1" customWidth="1"/>
    <col min="43" max="43" width="20" style="3" bestFit="1" customWidth="1"/>
    <col min="44" max="44" width="12.19921875" style="3" bestFit="1" customWidth="1"/>
    <col min="45" max="45" width="23.5" style="3" bestFit="1" customWidth="1"/>
    <col min="46" max="46" width="12.19921875" style="3" bestFit="1" customWidth="1"/>
    <col min="47" max="47" width="27.796875" style="3" bestFit="1" customWidth="1"/>
    <col min="48" max="48" width="12.19921875" style="3" bestFit="1" customWidth="1"/>
    <col min="49" max="49" width="20.796875" style="3" bestFit="1" customWidth="1"/>
    <col min="50" max="50" width="12.19921875" style="3" bestFit="1" customWidth="1"/>
    <col min="51" max="51" width="25.19921875" style="3" bestFit="1" customWidth="1"/>
    <col min="52" max="52" width="12.19921875" style="3" bestFit="1" customWidth="1"/>
    <col min="53" max="53" width="32.69921875" style="3" bestFit="1" customWidth="1"/>
    <col min="54" max="54" width="12.19921875" style="3" bestFit="1" customWidth="1"/>
    <col min="55" max="55" width="23.796875" style="3" bestFit="1" customWidth="1"/>
    <col min="56" max="56" width="12.19921875" style="3" bestFit="1" customWidth="1"/>
    <col min="57" max="61" width="14.5" style="3" bestFit="1" customWidth="1"/>
    <col min="62" max="62" width="12.19921875" style="3" bestFit="1" customWidth="1"/>
    <col min="63" max="16384" width="11" style="3"/>
  </cols>
  <sheetData>
    <row r="1" spans="2:11" customFormat="1" ht="49.95" customHeight="1" x14ac:dyDescent="0.3">
      <c r="B1" s="34"/>
      <c r="C1" s="34"/>
      <c r="D1" s="2"/>
      <c r="E1" s="2"/>
      <c r="F1" s="2"/>
      <c r="G1" s="2"/>
    </row>
    <row r="2" spans="2:11" customFormat="1" ht="33" customHeight="1" x14ac:dyDescent="0.3">
      <c r="B2" s="28" t="s">
        <v>706</v>
      </c>
      <c r="C2" s="24"/>
      <c r="D2" s="2"/>
      <c r="E2" s="2"/>
      <c r="F2" s="25"/>
      <c r="G2" s="25"/>
      <c r="H2" s="25"/>
      <c r="I2" s="25"/>
      <c r="J2" s="25"/>
      <c r="K2" s="25"/>
    </row>
    <row r="3" spans="2:11" customFormat="1" ht="15.75" customHeight="1" x14ac:dyDescent="0.3">
      <c r="B3" s="1" t="s">
        <v>0</v>
      </c>
      <c r="C3" s="5" t="s">
        <v>1</v>
      </c>
      <c r="D3" s="2"/>
      <c r="E3" s="2"/>
      <c r="F3" s="29" t="s">
        <v>2</v>
      </c>
      <c r="G3" s="29"/>
      <c r="H3" s="30" t="s">
        <v>3</v>
      </c>
      <c r="I3" s="31"/>
      <c r="J3" s="32" t="s">
        <v>4</v>
      </c>
      <c r="K3" s="33"/>
    </row>
    <row r="4" spans="2:11" customFormat="1" ht="19.5" customHeight="1" x14ac:dyDescent="0.3">
      <c r="B4" s="1" t="s">
        <v>5</v>
      </c>
      <c r="C4" s="20">
        <v>46090</v>
      </c>
      <c r="E4" s="2"/>
      <c r="F4" s="29"/>
      <c r="G4" s="29"/>
      <c r="H4" s="31"/>
      <c r="I4" s="31"/>
      <c r="J4" s="33"/>
      <c r="K4" s="33"/>
    </row>
    <row r="5" spans="2:11" customFormat="1" ht="31.2" x14ac:dyDescent="0.3">
      <c r="B5" s="19" t="s">
        <v>6</v>
      </c>
      <c r="C5" s="19" t="s">
        <v>7</v>
      </c>
      <c r="D5" s="19" t="s">
        <v>8</v>
      </c>
      <c r="E5" s="23" t="s">
        <v>694</v>
      </c>
      <c r="F5" s="13" t="s">
        <v>9</v>
      </c>
      <c r="G5" s="14" t="s">
        <v>10</v>
      </c>
      <c r="H5" s="15" t="s">
        <v>11</v>
      </c>
      <c r="I5" s="16" t="s">
        <v>12</v>
      </c>
      <c r="J5" s="17" t="s">
        <v>13</v>
      </c>
      <c r="K5" s="18" t="s">
        <v>14</v>
      </c>
    </row>
    <row r="6" spans="2:11" ht="15.6" x14ac:dyDescent="0.3">
      <c r="B6" s="6" t="s">
        <v>15</v>
      </c>
      <c r="C6" s="6" t="s">
        <v>16</v>
      </c>
      <c r="D6" s="8" t="s">
        <v>17</v>
      </c>
      <c r="E6" s="22">
        <v>399</v>
      </c>
      <c r="F6" s="9">
        <f>0.72*Source_of_Truth[[#This Row],[MSRP Effective 3.1.2026]]</f>
        <v>287.27999999999997</v>
      </c>
      <c r="G6" s="8">
        <f>0.63*Source_of_Truth[[#This Row],[MSRP Effective 3.1.2026]]</f>
        <v>251.37</v>
      </c>
      <c r="H6" s="11">
        <f>0.7*Source_of_Truth[[#This Row],[MSRP Effective 3.1.2026]]</f>
        <v>279.29999999999995</v>
      </c>
      <c r="I6" s="12">
        <f>0.6*Source_of_Truth[[#This Row],[MSRP Effective 3.1.2026]]</f>
        <v>239.39999999999998</v>
      </c>
      <c r="J6" s="11">
        <f>0.68*Source_of_Truth[[#This Row],[MSRP Effective 3.1.2026]]</f>
        <v>271.32</v>
      </c>
      <c r="K6" s="7">
        <f>0.56*Source_of_Truth[[#This Row],[MSRP Effective 3.1.2026]]</f>
        <v>223.44000000000003</v>
      </c>
    </row>
    <row r="7" spans="2:11" ht="15.6" x14ac:dyDescent="0.3">
      <c r="B7" s="6" t="s">
        <v>18</v>
      </c>
      <c r="C7" s="6" t="s">
        <v>19</v>
      </c>
      <c r="D7" s="8" t="s">
        <v>19</v>
      </c>
      <c r="E7" s="22">
        <v>49</v>
      </c>
      <c r="F7" s="9">
        <f>0.72*Source_of_Truth[[#This Row],[MSRP Effective 3.1.2026]]</f>
        <v>35.28</v>
      </c>
      <c r="G7" s="8">
        <f>0.63*Source_of_Truth[[#This Row],[MSRP Effective 3.1.2026]]</f>
        <v>30.87</v>
      </c>
      <c r="H7" s="11">
        <f>0.7*Source_of_Truth[[#This Row],[MSRP Effective 3.1.2026]]</f>
        <v>34.299999999999997</v>
      </c>
      <c r="I7" s="12">
        <f>0.6*Source_of_Truth[[#This Row],[MSRP Effective 3.1.2026]]</f>
        <v>29.4</v>
      </c>
      <c r="J7" s="11">
        <f>0.68*Source_of_Truth[[#This Row],[MSRP Effective 3.1.2026]]</f>
        <v>33.32</v>
      </c>
      <c r="K7" s="7">
        <f>0.56*Source_of_Truth[[#This Row],[MSRP Effective 3.1.2026]]</f>
        <v>27.44</v>
      </c>
    </row>
    <row r="8" spans="2:11" ht="15.6" x14ac:dyDescent="0.3">
      <c r="B8" s="6" t="s">
        <v>20</v>
      </c>
      <c r="C8" s="6" t="s">
        <v>21</v>
      </c>
      <c r="D8" s="8" t="s">
        <v>22</v>
      </c>
      <c r="E8" s="22">
        <v>49</v>
      </c>
      <c r="F8" s="9">
        <f>0.72*Source_of_Truth[[#This Row],[MSRP Effective 3.1.2026]]</f>
        <v>35.28</v>
      </c>
      <c r="G8" s="8">
        <f>0.63*Source_of_Truth[[#This Row],[MSRP Effective 3.1.2026]]</f>
        <v>30.87</v>
      </c>
      <c r="H8" s="11">
        <f>0.7*Source_of_Truth[[#This Row],[MSRP Effective 3.1.2026]]</f>
        <v>34.299999999999997</v>
      </c>
      <c r="I8" s="12">
        <f>0.6*Source_of_Truth[[#This Row],[MSRP Effective 3.1.2026]]</f>
        <v>29.4</v>
      </c>
      <c r="J8" s="11">
        <f>0.68*Source_of_Truth[[#This Row],[MSRP Effective 3.1.2026]]</f>
        <v>33.32</v>
      </c>
      <c r="K8" s="7">
        <f>0.56*Source_of_Truth[[#This Row],[MSRP Effective 3.1.2026]]</f>
        <v>27.44</v>
      </c>
    </row>
    <row r="9" spans="2:11" ht="15.6" x14ac:dyDescent="0.3">
      <c r="B9" s="6" t="s">
        <v>23</v>
      </c>
      <c r="C9" s="6" t="s">
        <v>24</v>
      </c>
      <c r="D9" s="8" t="s">
        <v>25</v>
      </c>
      <c r="E9" s="22">
        <v>25</v>
      </c>
      <c r="F9" s="9">
        <f>0.72*Source_of_Truth[[#This Row],[MSRP Effective 3.1.2026]]</f>
        <v>18</v>
      </c>
      <c r="G9" s="8">
        <f>0.63*Source_of_Truth[[#This Row],[MSRP Effective 3.1.2026]]</f>
        <v>15.75</v>
      </c>
      <c r="H9" s="11">
        <f>0.7*Source_of_Truth[[#This Row],[MSRP Effective 3.1.2026]]</f>
        <v>17.5</v>
      </c>
      <c r="I9" s="12">
        <f>0.6*Source_of_Truth[[#This Row],[MSRP Effective 3.1.2026]]</f>
        <v>15</v>
      </c>
      <c r="J9" s="11">
        <f>0.68*Source_of_Truth[[#This Row],[MSRP Effective 3.1.2026]]</f>
        <v>17</v>
      </c>
      <c r="K9" s="7">
        <f>0.56*Source_of_Truth[[#This Row],[MSRP Effective 3.1.2026]]</f>
        <v>14.000000000000002</v>
      </c>
    </row>
    <row r="10" spans="2:11" ht="15.6" x14ac:dyDescent="0.3">
      <c r="B10" s="6" t="s">
        <v>26</v>
      </c>
      <c r="C10" s="6" t="s">
        <v>27</v>
      </c>
      <c r="D10" s="8" t="s">
        <v>28</v>
      </c>
      <c r="E10" s="22">
        <v>25</v>
      </c>
      <c r="F10" s="9">
        <f>0.72*Source_of_Truth[[#This Row],[MSRP Effective 3.1.2026]]</f>
        <v>18</v>
      </c>
      <c r="G10" s="8">
        <f>0.63*Source_of_Truth[[#This Row],[MSRP Effective 3.1.2026]]</f>
        <v>15.75</v>
      </c>
      <c r="H10" s="11">
        <f>0.7*Source_of_Truth[[#This Row],[MSRP Effective 3.1.2026]]</f>
        <v>17.5</v>
      </c>
      <c r="I10" s="12">
        <f>0.6*Source_of_Truth[[#This Row],[MSRP Effective 3.1.2026]]</f>
        <v>15</v>
      </c>
      <c r="J10" s="11">
        <f>0.68*Source_of_Truth[[#This Row],[MSRP Effective 3.1.2026]]</f>
        <v>17</v>
      </c>
      <c r="K10" s="7">
        <f>0.56*Source_of_Truth[[#This Row],[MSRP Effective 3.1.2026]]</f>
        <v>14.000000000000002</v>
      </c>
    </row>
    <row r="11" spans="2:11" ht="15.6" x14ac:dyDescent="0.3">
      <c r="B11" s="6" t="s">
        <v>29</v>
      </c>
      <c r="C11" s="6" t="s">
        <v>30</v>
      </c>
      <c r="D11" s="8" t="s">
        <v>31</v>
      </c>
      <c r="E11" s="22">
        <v>25</v>
      </c>
      <c r="F11" s="9">
        <f>0.72*Source_of_Truth[[#This Row],[MSRP Effective 3.1.2026]]</f>
        <v>18</v>
      </c>
      <c r="G11" s="8">
        <f>0.63*Source_of_Truth[[#This Row],[MSRP Effective 3.1.2026]]</f>
        <v>15.75</v>
      </c>
      <c r="H11" s="11">
        <f>0.7*Source_of_Truth[[#This Row],[MSRP Effective 3.1.2026]]</f>
        <v>17.5</v>
      </c>
      <c r="I11" s="12">
        <f>0.6*Source_of_Truth[[#This Row],[MSRP Effective 3.1.2026]]</f>
        <v>15</v>
      </c>
      <c r="J11" s="11">
        <f>0.68*Source_of_Truth[[#This Row],[MSRP Effective 3.1.2026]]</f>
        <v>17</v>
      </c>
      <c r="K11" s="7">
        <f>0.56*Source_of_Truth[[#This Row],[MSRP Effective 3.1.2026]]</f>
        <v>14.000000000000002</v>
      </c>
    </row>
    <row r="12" spans="2:11" ht="15.6" x14ac:dyDescent="0.3">
      <c r="B12" s="6" t="s">
        <v>32</v>
      </c>
      <c r="C12" s="6" t="s">
        <v>33</v>
      </c>
      <c r="D12" s="8" t="s">
        <v>34</v>
      </c>
      <c r="E12" s="22">
        <v>25</v>
      </c>
      <c r="F12" s="9">
        <f>0.72*Source_of_Truth[[#This Row],[MSRP Effective 3.1.2026]]</f>
        <v>18</v>
      </c>
      <c r="G12" s="8">
        <f>0.63*Source_of_Truth[[#This Row],[MSRP Effective 3.1.2026]]</f>
        <v>15.75</v>
      </c>
      <c r="H12" s="11">
        <f>0.7*Source_of_Truth[[#This Row],[MSRP Effective 3.1.2026]]</f>
        <v>17.5</v>
      </c>
      <c r="I12" s="12">
        <f>0.6*Source_of_Truth[[#This Row],[MSRP Effective 3.1.2026]]</f>
        <v>15</v>
      </c>
      <c r="J12" s="11">
        <f>0.68*Source_of_Truth[[#This Row],[MSRP Effective 3.1.2026]]</f>
        <v>17</v>
      </c>
      <c r="K12" s="7">
        <f>0.56*Source_of_Truth[[#This Row],[MSRP Effective 3.1.2026]]</f>
        <v>14.000000000000002</v>
      </c>
    </row>
    <row r="13" spans="2:11" ht="15.6" x14ac:dyDescent="0.3">
      <c r="B13" s="6" t="s">
        <v>35</v>
      </c>
      <c r="C13" s="6" t="s">
        <v>36</v>
      </c>
      <c r="D13" s="8" t="s">
        <v>37</v>
      </c>
      <c r="E13" s="22">
        <v>25</v>
      </c>
      <c r="F13" s="9">
        <f>0.72*Source_of_Truth[[#This Row],[MSRP Effective 3.1.2026]]</f>
        <v>18</v>
      </c>
      <c r="G13" s="8">
        <f>0.63*Source_of_Truth[[#This Row],[MSRP Effective 3.1.2026]]</f>
        <v>15.75</v>
      </c>
      <c r="H13" s="11">
        <f>0.7*Source_of_Truth[[#This Row],[MSRP Effective 3.1.2026]]</f>
        <v>17.5</v>
      </c>
      <c r="I13" s="12">
        <f>0.6*Source_of_Truth[[#This Row],[MSRP Effective 3.1.2026]]</f>
        <v>15</v>
      </c>
      <c r="J13" s="11">
        <f>0.68*Source_of_Truth[[#This Row],[MSRP Effective 3.1.2026]]</f>
        <v>17</v>
      </c>
      <c r="K13" s="7">
        <f>0.56*Source_of_Truth[[#This Row],[MSRP Effective 3.1.2026]]</f>
        <v>14.000000000000002</v>
      </c>
    </row>
    <row r="14" spans="2:11" ht="15.6" x14ac:dyDescent="0.3">
      <c r="B14" s="6" t="s">
        <v>38</v>
      </c>
      <c r="C14" s="6" t="s">
        <v>39</v>
      </c>
      <c r="D14" s="8" t="s">
        <v>40</v>
      </c>
      <c r="E14" s="22">
        <v>149</v>
      </c>
      <c r="F14" s="9">
        <f>0.72*Source_of_Truth[[#This Row],[MSRP Effective 3.1.2026]]</f>
        <v>107.28</v>
      </c>
      <c r="G14" s="8">
        <f>0.63*Source_of_Truth[[#This Row],[MSRP Effective 3.1.2026]]</f>
        <v>93.87</v>
      </c>
      <c r="H14" s="11">
        <f>0.7*Source_of_Truth[[#This Row],[MSRP Effective 3.1.2026]]</f>
        <v>104.3</v>
      </c>
      <c r="I14" s="12">
        <f>0.6*Source_of_Truth[[#This Row],[MSRP Effective 3.1.2026]]</f>
        <v>89.399999999999991</v>
      </c>
      <c r="J14" s="11">
        <f>0.68*Source_of_Truth[[#This Row],[MSRP Effective 3.1.2026]]</f>
        <v>101.32000000000001</v>
      </c>
      <c r="K14" s="7">
        <f>0.56*Source_of_Truth[[#This Row],[MSRP Effective 3.1.2026]]</f>
        <v>83.440000000000012</v>
      </c>
    </row>
    <row r="15" spans="2:11" ht="15.6" x14ac:dyDescent="0.3">
      <c r="B15" s="6" t="s">
        <v>41</v>
      </c>
      <c r="C15" s="6" t="s">
        <v>42</v>
      </c>
      <c r="D15" s="8" t="s">
        <v>43</v>
      </c>
      <c r="E15" s="22">
        <v>1399</v>
      </c>
      <c r="F15" s="9">
        <f>0.72*Source_of_Truth[[#This Row],[MSRP Effective 3.1.2026]]</f>
        <v>1007.28</v>
      </c>
      <c r="G15" s="8">
        <f>0.63*Source_of_Truth[[#This Row],[MSRP Effective 3.1.2026]]</f>
        <v>881.37</v>
      </c>
      <c r="H15" s="11">
        <f>0.7*Source_of_Truth[[#This Row],[MSRP Effective 3.1.2026]]</f>
        <v>979.3</v>
      </c>
      <c r="I15" s="12">
        <f>0.6*Source_of_Truth[[#This Row],[MSRP Effective 3.1.2026]]</f>
        <v>839.4</v>
      </c>
      <c r="J15" s="11">
        <f>0.68*Source_of_Truth[[#This Row],[MSRP Effective 3.1.2026]]</f>
        <v>951.32</v>
      </c>
      <c r="K15" s="7">
        <f>0.56*Source_of_Truth[[#This Row],[MSRP Effective 3.1.2026]]</f>
        <v>783.44</v>
      </c>
    </row>
    <row r="16" spans="2:11" ht="15.6" x14ac:dyDescent="0.3">
      <c r="B16" s="6" t="s">
        <v>44</v>
      </c>
      <c r="C16" s="6" t="s">
        <v>45</v>
      </c>
      <c r="D16" s="8" t="s">
        <v>45</v>
      </c>
      <c r="E16" s="22">
        <v>129</v>
      </c>
      <c r="F16" s="9">
        <f>0.72*Source_of_Truth[[#This Row],[MSRP Effective 3.1.2026]]</f>
        <v>92.88</v>
      </c>
      <c r="G16" s="8">
        <f>0.63*Source_of_Truth[[#This Row],[MSRP Effective 3.1.2026]]</f>
        <v>81.27</v>
      </c>
      <c r="H16" s="11">
        <f>0.7*Source_of_Truth[[#This Row],[MSRP Effective 3.1.2026]]</f>
        <v>90.3</v>
      </c>
      <c r="I16" s="12">
        <f>0.6*Source_of_Truth[[#This Row],[MSRP Effective 3.1.2026]]</f>
        <v>77.399999999999991</v>
      </c>
      <c r="J16" s="11">
        <f>0.68*Source_of_Truth[[#This Row],[MSRP Effective 3.1.2026]]</f>
        <v>87.720000000000013</v>
      </c>
      <c r="K16" s="7">
        <f>0.56*Source_of_Truth[[#This Row],[MSRP Effective 3.1.2026]]</f>
        <v>72.240000000000009</v>
      </c>
    </row>
    <row r="17" spans="2:11" ht="15.6" x14ac:dyDescent="0.3">
      <c r="B17" s="6" t="s">
        <v>46</v>
      </c>
      <c r="C17" s="6" t="s">
        <v>47</v>
      </c>
      <c r="D17" s="8" t="s">
        <v>48</v>
      </c>
      <c r="E17" s="22">
        <v>49</v>
      </c>
      <c r="F17" s="9">
        <f>0.72*Source_of_Truth[[#This Row],[MSRP Effective 3.1.2026]]</f>
        <v>35.28</v>
      </c>
      <c r="G17" s="8">
        <f>0.63*Source_of_Truth[[#This Row],[MSRP Effective 3.1.2026]]</f>
        <v>30.87</v>
      </c>
      <c r="H17" s="11">
        <f>0.7*Source_of_Truth[[#This Row],[MSRP Effective 3.1.2026]]</f>
        <v>34.299999999999997</v>
      </c>
      <c r="I17" s="12">
        <f>0.6*Source_of_Truth[[#This Row],[MSRP Effective 3.1.2026]]</f>
        <v>29.4</v>
      </c>
      <c r="J17" s="11">
        <f>0.68*Source_of_Truth[[#This Row],[MSRP Effective 3.1.2026]]</f>
        <v>33.32</v>
      </c>
      <c r="K17" s="7">
        <f>0.56*Source_of_Truth[[#This Row],[MSRP Effective 3.1.2026]]</f>
        <v>27.44</v>
      </c>
    </row>
    <row r="18" spans="2:11" ht="15.6" x14ac:dyDescent="0.3">
      <c r="B18" s="6" t="s">
        <v>49</v>
      </c>
      <c r="C18" s="6" t="s">
        <v>50</v>
      </c>
      <c r="D18" s="8" t="s">
        <v>50</v>
      </c>
      <c r="E18" s="22">
        <v>49</v>
      </c>
      <c r="F18" s="9">
        <f>0.72*Source_of_Truth[[#This Row],[MSRP Effective 3.1.2026]]</f>
        <v>35.28</v>
      </c>
      <c r="G18" s="8">
        <f>0.63*Source_of_Truth[[#This Row],[MSRP Effective 3.1.2026]]</f>
        <v>30.87</v>
      </c>
      <c r="H18" s="11">
        <f>0.7*Source_of_Truth[[#This Row],[MSRP Effective 3.1.2026]]</f>
        <v>34.299999999999997</v>
      </c>
      <c r="I18" s="12">
        <f>0.6*Source_of_Truth[[#This Row],[MSRP Effective 3.1.2026]]</f>
        <v>29.4</v>
      </c>
      <c r="J18" s="11">
        <f>0.68*Source_of_Truth[[#This Row],[MSRP Effective 3.1.2026]]</f>
        <v>33.32</v>
      </c>
      <c r="K18" s="7">
        <f>0.56*Source_of_Truth[[#This Row],[MSRP Effective 3.1.2026]]</f>
        <v>27.44</v>
      </c>
    </row>
    <row r="19" spans="2:11" ht="15.6" x14ac:dyDescent="0.3">
      <c r="B19" s="6" t="s">
        <v>51</v>
      </c>
      <c r="C19" s="6" t="s">
        <v>52</v>
      </c>
      <c r="D19" s="8" t="s">
        <v>53</v>
      </c>
      <c r="E19" s="22">
        <v>49</v>
      </c>
      <c r="F19" s="9">
        <f>0.72*Source_of_Truth[[#This Row],[MSRP Effective 3.1.2026]]</f>
        <v>35.28</v>
      </c>
      <c r="G19" s="8">
        <f>0.63*Source_of_Truth[[#This Row],[MSRP Effective 3.1.2026]]</f>
        <v>30.87</v>
      </c>
      <c r="H19" s="11">
        <f>0.7*Source_of_Truth[[#This Row],[MSRP Effective 3.1.2026]]</f>
        <v>34.299999999999997</v>
      </c>
      <c r="I19" s="12">
        <f>0.6*Source_of_Truth[[#This Row],[MSRP Effective 3.1.2026]]</f>
        <v>29.4</v>
      </c>
      <c r="J19" s="11">
        <f>0.68*Source_of_Truth[[#This Row],[MSRP Effective 3.1.2026]]</f>
        <v>33.32</v>
      </c>
      <c r="K19" s="7">
        <f>0.56*Source_of_Truth[[#This Row],[MSRP Effective 3.1.2026]]</f>
        <v>27.44</v>
      </c>
    </row>
    <row r="20" spans="2:11" ht="15.6" x14ac:dyDescent="0.3">
      <c r="B20" s="6" t="s">
        <v>54</v>
      </c>
      <c r="C20" s="6" t="s">
        <v>55</v>
      </c>
      <c r="D20" s="8" t="s">
        <v>56</v>
      </c>
      <c r="E20" s="22">
        <v>49</v>
      </c>
      <c r="F20" s="9">
        <f>0.72*Source_of_Truth[[#This Row],[MSRP Effective 3.1.2026]]</f>
        <v>35.28</v>
      </c>
      <c r="G20" s="8">
        <f>0.63*Source_of_Truth[[#This Row],[MSRP Effective 3.1.2026]]</f>
        <v>30.87</v>
      </c>
      <c r="H20" s="11">
        <f>0.7*Source_of_Truth[[#This Row],[MSRP Effective 3.1.2026]]</f>
        <v>34.299999999999997</v>
      </c>
      <c r="I20" s="12">
        <f>0.6*Source_of_Truth[[#This Row],[MSRP Effective 3.1.2026]]</f>
        <v>29.4</v>
      </c>
      <c r="J20" s="11">
        <f>0.68*Source_of_Truth[[#This Row],[MSRP Effective 3.1.2026]]</f>
        <v>33.32</v>
      </c>
      <c r="K20" s="7">
        <f>0.56*Source_of_Truth[[#This Row],[MSRP Effective 3.1.2026]]</f>
        <v>27.44</v>
      </c>
    </row>
    <row r="21" spans="2:11" ht="15.6" x14ac:dyDescent="0.3">
      <c r="B21" s="6" t="s">
        <v>57</v>
      </c>
      <c r="C21" s="6" t="s">
        <v>58</v>
      </c>
      <c r="D21" s="8" t="s">
        <v>59</v>
      </c>
      <c r="E21" s="22">
        <v>79</v>
      </c>
      <c r="F21" s="9">
        <f>0.72*Source_of_Truth[[#This Row],[MSRP Effective 3.1.2026]]</f>
        <v>56.879999999999995</v>
      </c>
      <c r="G21" s="8">
        <f>0.63*Source_of_Truth[[#This Row],[MSRP Effective 3.1.2026]]</f>
        <v>49.77</v>
      </c>
      <c r="H21" s="11">
        <f>0.7*Source_of_Truth[[#This Row],[MSRP Effective 3.1.2026]]</f>
        <v>55.3</v>
      </c>
      <c r="I21" s="12">
        <f>0.6*Source_of_Truth[[#This Row],[MSRP Effective 3.1.2026]]</f>
        <v>47.4</v>
      </c>
      <c r="J21" s="11">
        <f>0.68*Source_of_Truth[[#This Row],[MSRP Effective 3.1.2026]]</f>
        <v>53.720000000000006</v>
      </c>
      <c r="K21" s="7">
        <f>0.56*Source_of_Truth[[#This Row],[MSRP Effective 3.1.2026]]</f>
        <v>44.24</v>
      </c>
    </row>
    <row r="22" spans="2:11" ht="15.6" x14ac:dyDescent="0.3">
      <c r="B22" s="6" t="s">
        <v>60</v>
      </c>
      <c r="C22" s="6" t="s">
        <v>61</v>
      </c>
      <c r="D22" s="8" t="s">
        <v>62</v>
      </c>
      <c r="E22" s="22">
        <v>99</v>
      </c>
      <c r="F22" s="9">
        <f>0.72*Source_of_Truth[[#This Row],[MSRP Effective 3.1.2026]]</f>
        <v>71.28</v>
      </c>
      <c r="G22" s="8">
        <f>0.63*Source_of_Truth[[#This Row],[MSRP Effective 3.1.2026]]</f>
        <v>62.37</v>
      </c>
      <c r="H22" s="11">
        <f>0.7*Source_of_Truth[[#This Row],[MSRP Effective 3.1.2026]]</f>
        <v>69.3</v>
      </c>
      <c r="I22" s="12">
        <f>0.6*Source_of_Truth[[#This Row],[MSRP Effective 3.1.2026]]</f>
        <v>59.4</v>
      </c>
      <c r="J22" s="11">
        <f>0.68*Source_of_Truth[[#This Row],[MSRP Effective 3.1.2026]]</f>
        <v>67.320000000000007</v>
      </c>
      <c r="K22" s="7">
        <f>0.56*Source_of_Truth[[#This Row],[MSRP Effective 3.1.2026]]</f>
        <v>55.440000000000005</v>
      </c>
    </row>
    <row r="23" spans="2:11" ht="15.6" x14ac:dyDescent="0.3">
      <c r="B23" s="6" t="s">
        <v>63</v>
      </c>
      <c r="C23" s="6" t="s">
        <v>64</v>
      </c>
      <c r="D23" s="8" t="s">
        <v>65</v>
      </c>
      <c r="E23" s="22">
        <v>79</v>
      </c>
      <c r="F23" s="9">
        <f>0.72*Source_of_Truth[[#This Row],[MSRP Effective 3.1.2026]]</f>
        <v>56.879999999999995</v>
      </c>
      <c r="G23" s="8">
        <f>0.63*Source_of_Truth[[#This Row],[MSRP Effective 3.1.2026]]</f>
        <v>49.77</v>
      </c>
      <c r="H23" s="11">
        <f>0.7*Source_of_Truth[[#This Row],[MSRP Effective 3.1.2026]]</f>
        <v>55.3</v>
      </c>
      <c r="I23" s="12">
        <f>0.6*Source_of_Truth[[#This Row],[MSRP Effective 3.1.2026]]</f>
        <v>47.4</v>
      </c>
      <c r="J23" s="11">
        <f>0.68*Source_of_Truth[[#This Row],[MSRP Effective 3.1.2026]]</f>
        <v>53.720000000000006</v>
      </c>
      <c r="K23" s="7">
        <f>0.56*Source_of_Truth[[#This Row],[MSRP Effective 3.1.2026]]</f>
        <v>44.24</v>
      </c>
    </row>
    <row r="24" spans="2:11" ht="15.6" x14ac:dyDescent="0.3">
      <c r="B24" s="6" t="s">
        <v>66</v>
      </c>
      <c r="C24" s="6" t="s">
        <v>67</v>
      </c>
      <c r="D24" s="8" t="s">
        <v>68</v>
      </c>
      <c r="E24" s="22">
        <v>49</v>
      </c>
      <c r="F24" s="9">
        <f>0.72*Source_of_Truth[[#This Row],[MSRP Effective 3.1.2026]]</f>
        <v>35.28</v>
      </c>
      <c r="G24" s="8">
        <f>0.63*Source_of_Truth[[#This Row],[MSRP Effective 3.1.2026]]</f>
        <v>30.87</v>
      </c>
      <c r="H24" s="11">
        <f>0.7*Source_of_Truth[[#This Row],[MSRP Effective 3.1.2026]]</f>
        <v>34.299999999999997</v>
      </c>
      <c r="I24" s="12">
        <f>0.6*Source_of_Truth[[#This Row],[MSRP Effective 3.1.2026]]</f>
        <v>29.4</v>
      </c>
      <c r="J24" s="11">
        <f>0.68*Source_of_Truth[[#This Row],[MSRP Effective 3.1.2026]]</f>
        <v>33.32</v>
      </c>
      <c r="K24" s="7">
        <f>0.56*Source_of_Truth[[#This Row],[MSRP Effective 3.1.2026]]</f>
        <v>27.44</v>
      </c>
    </row>
    <row r="25" spans="2:11" ht="15.6" x14ac:dyDescent="0.3">
      <c r="B25" s="6" t="s">
        <v>69</v>
      </c>
      <c r="C25" s="6" t="s">
        <v>70</v>
      </c>
      <c r="D25" s="8" t="s">
        <v>71</v>
      </c>
      <c r="E25" s="22">
        <v>99</v>
      </c>
      <c r="F25" s="9">
        <f>0.72*Source_of_Truth[[#This Row],[MSRP Effective 3.1.2026]]</f>
        <v>71.28</v>
      </c>
      <c r="G25" s="8">
        <f>0.63*Source_of_Truth[[#This Row],[MSRP Effective 3.1.2026]]</f>
        <v>62.37</v>
      </c>
      <c r="H25" s="11">
        <f>0.7*Source_of_Truth[[#This Row],[MSRP Effective 3.1.2026]]</f>
        <v>69.3</v>
      </c>
      <c r="I25" s="12">
        <f>0.6*Source_of_Truth[[#This Row],[MSRP Effective 3.1.2026]]</f>
        <v>59.4</v>
      </c>
      <c r="J25" s="11">
        <f>0.68*Source_of_Truth[[#This Row],[MSRP Effective 3.1.2026]]</f>
        <v>67.320000000000007</v>
      </c>
      <c r="K25" s="7">
        <f>0.56*Source_of_Truth[[#This Row],[MSRP Effective 3.1.2026]]</f>
        <v>55.440000000000005</v>
      </c>
    </row>
    <row r="26" spans="2:11" ht="15.6" x14ac:dyDescent="0.3">
      <c r="B26" s="6" t="s">
        <v>72</v>
      </c>
      <c r="C26" s="6" t="s">
        <v>72</v>
      </c>
      <c r="D26" s="8" t="s">
        <v>73</v>
      </c>
      <c r="E26" s="22">
        <v>69</v>
      </c>
      <c r="F26" s="9">
        <f>0.72*Source_of_Truth[[#This Row],[MSRP Effective 3.1.2026]]</f>
        <v>49.68</v>
      </c>
      <c r="G26" s="8">
        <f>0.63*Source_of_Truth[[#This Row],[MSRP Effective 3.1.2026]]</f>
        <v>43.47</v>
      </c>
      <c r="H26" s="11">
        <f>0.7*Source_of_Truth[[#This Row],[MSRP Effective 3.1.2026]]</f>
        <v>48.3</v>
      </c>
      <c r="I26" s="12">
        <f>0.6*Source_of_Truth[[#This Row],[MSRP Effective 3.1.2026]]</f>
        <v>41.4</v>
      </c>
      <c r="J26" s="11">
        <f>0.68*Source_of_Truth[[#This Row],[MSRP Effective 3.1.2026]]</f>
        <v>46.92</v>
      </c>
      <c r="K26" s="7">
        <f>0.56*Source_of_Truth[[#This Row],[MSRP Effective 3.1.2026]]</f>
        <v>38.64</v>
      </c>
    </row>
    <row r="27" spans="2:11" ht="15.6" x14ac:dyDescent="0.3">
      <c r="B27" s="6" t="s">
        <v>74</v>
      </c>
      <c r="C27" s="6" t="s">
        <v>74</v>
      </c>
      <c r="D27" s="8" t="s">
        <v>75</v>
      </c>
      <c r="E27" s="22">
        <v>89</v>
      </c>
      <c r="F27" s="9">
        <f>0.72*Source_of_Truth[[#This Row],[MSRP Effective 3.1.2026]]</f>
        <v>64.08</v>
      </c>
      <c r="G27" s="8">
        <f>0.63*Source_of_Truth[[#This Row],[MSRP Effective 3.1.2026]]</f>
        <v>56.07</v>
      </c>
      <c r="H27" s="11">
        <f>0.7*Source_of_Truth[[#This Row],[MSRP Effective 3.1.2026]]</f>
        <v>62.3</v>
      </c>
      <c r="I27" s="12">
        <f>0.6*Source_of_Truth[[#This Row],[MSRP Effective 3.1.2026]]</f>
        <v>53.4</v>
      </c>
      <c r="J27" s="11">
        <f>0.68*Source_of_Truth[[#This Row],[MSRP Effective 3.1.2026]]</f>
        <v>60.52</v>
      </c>
      <c r="K27" s="7">
        <f>0.56*Source_of_Truth[[#This Row],[MSRP Effective 3.1.2026]]</f>
        <v>49.84</v>
      </c>
    </row>
    <row r="28" spans="2:11" ht="15.6" x14ac:dyDescent="0.3">
      <c r="B28" s="6" t="s">
        <v>76</v>
      </c>
      <c r="C28" s="6" t="s">
        <v>77</v>
      </c>
      <c r="D28" s="8" t="s">
        <v>78</v>
      </c>
      <c r="E28" s="22">
        <v>69</v>
      </c>
      <c r="F28" s="9">
        <f>0.72*Source_of_Truth[[#This Row],[MSRP Effective 3.1.2026]]</f>
        <v>49.68</v>
      </c>
      <c r="G28" s="8">
        <f>0.63*Source_of_Truth[[#This Row],[MSRP Effective 3.1.2026]]</f>
        <v>43.47</v>
      </c>
      <c r="H28" s="11">
        <f>0.7*Source_of_Truth[[#This Row],[MSRP Effective 3.1.2026]]</f>
        <v>48.3</v>
      </c>
      <c r="I28" s="12">
        <f>0.6*Source_of_Truth[[#This Row],[MSRP Effective 3.1.2026]]</f>
        <v>41.4</v>
      </c>
      <c r="J28" s="11">
        <f>0.68*Source_of_Truth[[#This Row],[MSRP Effective 3.1.2026]]</f>
        <v>46.92</v>
      </c>
      <c r="K28" s="7">
        <f>0.56*Source_of_Truth[[#This Row],[MSRP Effective 3.1.2026]]</f>
        <v>38.64</v>
      </c>
    </row>
    <row r="29" spans="2:11" ht="15.6" x14ac:dyDescent="0.3">
      <c r="B29" s="6" t="s">
        <v>79</v>
      </c>
      <c r="C29" s="6" t="s">
        <v>80</v>
      </c>
      <c r="D29" s="8" t="s">
        <v>81</v>
      </c>
      <c r="E29" s="22">
        <v>49</v>
      </c>
      <c r="F29" s="9">
        <f>0.72*Source_of_Truth[[#This Row],[MSRP Effective 3.1.2026]]</f>
        <v>35.28</v>
      </c>
      <c r="G29" s="8">
        <f>0.63*Source_of_Truth[[#This Row],[MSRP Effective 3.1.2026]]</f>
        <v>30.87</v>
      </c>
      <c r="H29" s="11">
        <f>0.7*Source_of_Truth[[#This Row],[MSRP Effective 3.1.2026]]</f>
        <v>34.299999999999997</v>
      </c>
      <c r="I29" s="12">
        <f>0.6*Source_of_Truth[[#This Row],[MSRP Effective 3.1.2026]]</f>
        <v>29.4</v>
      </c>
      <c r="J29" s="11">
        <f>0.68*Source_of_Truth[[#This Row],[MSRP Effective 3.1.2026]]</f>
        <v>33.32</v>
      </c>
      <c r="K29" s="7">
        <f>0.56*Source_of_Truth[[#This Row],[MSRP Effective 3.1.2026]]</f>
        <v>27.44</v>
      </c>
    </row>
    <row r="30" spans="2:11" ht="15.6" x14ac:dyDescent="0.3">
      <c r="B30" s="6" t="s">
        <v>82</v>
      </c>
      <c r="C30" s="6" t="s">
        <v>82</v>
      </c>
      <c r="D30" s="8" t="s">
        <v>83</v>
      </c>
      <c r="E30" s="22">
        <v>109</v>
      </c>
      <c r="F30" s="9">
        <f>0.72*Source_of_Truth[[#This Row],[MSRP Effective 3.1.2026]]</f>
        <v>78.48</v>
      </c>
      <c r="G30" s="8">
        <f>0.63*Source_of_Truth[[#This Row],[MSRP Effective 3.1.2026]]</f>
        <v>68.67</v>
      </c>
      <c r="H30" s="11">
        <f>0.7*Source_of_Truth[[#This Row],[MSRP Effective 3.1.2026]]</f>
        <v>76.3</v>
      </c>
      <c r="I30" s="12">
        <f>0.6*Source_of_Truth[[#This Row],[MSRP Effective 3.1.2026]]</f>
        <v>65.399999999999991</v>
      </c>
      <c r="J30" s="11">
        <f>0.68*Source_of_Truth[[#This Row],[MSRP Effective 3.1.2026]]</f>
        <v>74.12</v>
      </c>
      <c r="K30" s="7">
        <f>0.56*Source_of_Truth[[#This Row],[MSRP Effective 3.1.2026]]</f>
        <v>61.040000000000006</v>
      </c>
    </row>
    <row r="31" spans="2:11" ht="15.6" x14ac:dyDescent="0.3">
      <c r="B31" s="6" t="s">
        <v>84</v>
      </c>
      <c r="C31" s="6" t="s">
        <v>84</v>
      </c>
      <c r="D31" s="8" t="s">
        <v>85</v>
      </c>
      <c r="E31" s="22">
        <v>79</v>
      </c>
      <c r="F31" s="9">
        <f>0.72*Source_of_Truth[[#This Row],[MSRP Effective 3.1.2026]]</f>
        <v>56.879999999999995</v>
      </c>
      <c r="G31" s="8">
        <f>0.63*Source_of_Truth[[#This Row],[MSRP Effective 3.1.2026]]</f>
        <v>49.77</v>
      </c>
      <c r="H31" s="11">
        <f>0.7*Source_of_Truth[[#This Row],[MSRP Effective 3.1.2026]]</f>
        <v>55.3</v>
      </c>
      <c r="I31" s="12">
        <f>0.6*Source_of_Truth[[#This Row],[MSRP Effective 3.1.2026]]</f>
        <v>47.4</v>
      </c>
      <c r="J31" s="11">
        <f>0.68*Source_of_Truth[[#This Row],[MSRP Effective 3.1.2026]]</f>
        <v>53.720000000000006</v>
      </c>
      <c r="K31" s="7">
        <f>0.56*Source_of_Truth[[#This Row],[MSRP Effective 3.1.2026]]</f>
        <v>44.24</v>
      </c>
    </row>
    <row r="32" spans="2:11" ht="15.6" x14ac:dyDescent="0.3">
      <c r="B32" s="6" t="s">
        <v>86</v>
      </c>
      <c r="C32" s="6" t="s">
        <v>86</v>
      </c>
      <c r="D32" s="8" t="s">
        <v>87</v>
      </c>
      <c r="E32" s="22">
        <v>89</v>
      </c>
      <c r="F32" s="9">
        <f>0.72*Source_of_Truth[[#This Row],[MSRP Effective 3.1.2026]]</f>
        <v>64.08</v>
      </c>
      <c r="G32" s="8">
        <f>0.63*Source_of_Truth[[#This Row],[MSRP Effective 3.1.2026]]</f>
        <v>56.07</v>
      </c>
      <c r="H32" s="11">
        <f>0.7*Source_of_Truth[[#This Row],[MSRP Effective 3.1.2026]]</f>
        <v>62.3</v>
      </c>
      <c r="I32" s="12">
        <f>0.6*Source_of_Truth[[#This Row],[MSRP Effective 3.1.2026]]</f>
        <v>53.4</v>
      </c>
      <c r="J32" s="11">
        <f>0.68*Source_of_Truth[[#This Row],[MSRP Effective 3.1.2026]]</f>
        <v>60.52</v>
      </c>
      <c r="K32" s="7">
        <f>0.56*Source_of_Truth[[#This Row],[MSRP Effective 3.1.2026]]</f>
        <v>49.84</v>
      </c>
    </row>
    <row r="33" spans="2:11" ht="15.6" x14ac:dyDescent="0.3">
      <c r="B33" s="6" t="s">
        <v>88</v>
      </c>
      <c r="C33" s="6" t="s">
        <v>89</v>
      </c>
      <c r="D33" s="8" t="s">
        <v>90</v>
      </c>
      <c r="E33" s="22">
        <v>79</v>
      </c>
      <c r="F33" s="9">
        <f>0.72*Source_of_Truth[[#This Row],[MSRP Effective 3.1.2026]]</f>
        <v>56.879999999999995</v>
      </c>
      <c r="G33" s="8">
        <f>0.63*Source_of_Truth[[#This Row],[MSRP Effective 3.1.2026]]</f>
        <v>49.77</v>
      </c>
      <c r="H33" s="11">
        <f>0.7*Source_of_Truth[[#This Row],[MSRP Effective 3.1.2026]]</f>
        <v>55.3</v>
      </c>
      <c r="I33" s="12">
        <f>0.6*Source_of_Truth[[#This Row],[MSRP Effective 3.1.2026]]</f>
        <v>47.4</v>
      </c>
      <c r="J33" s="11">
        <f>0.68*Source_of_Truth[[#This Row],[MSRP Effective 3.1.2026]]</f>
        <v>53.720000000000006</v>
      </c>
      <c r="K33" s="7">
        <f>0.56*Source_of_Truth[[#This Row],[MSRP Effective 3.1.2026]]</f>
        <v>44.24</v>
      </c>
    </row>
    <row r="34" spans="2:11" ht="15.6" x14ac:dyDescent="0.3">
      <c r="B34" s="6" t="s">
        <v>91</v>
      </c>
      <c r="C34" s="6" t="s">
        <v>92</v>
      </c>
      <c r="D34" s="8" t="s">
        <v>93</v>
      </c>
      <c r="E34" s="22">
        <v>99</v>
      </c>
      <c r="F34" s="9">
        <f>0.72*Source_of_Truth[[#This Row],[MSRP Effective 3.1.2026]]</f>
        <v>71.28</v>
      </c>
      <c r="G34" s="8">
        <f>0.63*Source_of_Truth[[#This Row],[MSRP Effective 3.1.2026]]</f>
        <v>62.37</v>
      </c>
      <c r="H34" s="11">
        <f>0.7*Source_of_Truth[[#This Row],[MSRP Effective 3.1.2026]]</f>
        <v>69.3</v>
      </c>
      <c r="I34" s="12">
        <f>0.6*Source_of_Truth[[#This Row],[MSRP Effective 3.1.2026]]</f>
        <v>59.4</v>
      </c>
      <c r="J34" s="11">
        <f>0.68*Source_of_Truth[[#This Row],[MSRP Effective 3.1.2026]]</f>
        <v>67.320000000000007</v>
      </c>
      <c r="K34" s="7">
        <f>0.56*Source_of_Truth[[#This Row],[MSRP Effective 3.1.2026]]</f>
        <v>55.440000000000005</v>
      </c>
    </row>
    <row r="35" spans="2:11" ht="15.6" x14ac:dyDescent="0.3">
      <c r="B35" s="6" t="s">
        <v>94</v>
      </c>
      <c r="C35" s="6" t="s">
        <v>95</v>
      </c>
      <c r="D35" s="8" t="s">
        <v>96</v>
      </c>
      <c r="E35" s="22">
        <v>99</v>
      </c>
      <c r="F35" s="9">
        <f>0.72*Source_of_Truth[[#This Row],[MSRP Effective 3.1.2026]]</f>
        <v>71.28</v>
      </c>
      <c r="G35" s="8">
        <f>0.63*Source_of_Truth[[#This Row],[MSRP Effective 3.1.2026]]</f>
        <v>62.37</v>
      </c>
      <c r="H35" s="11">
        <f>0.7*Source_of_Truth[[#This Row],[MSRP Effective 3.1.2026]]</f>
        <v>69.3</v>
      </c>
      <c r="I35" s="12">
        <f>0.6*Source_of_Truth[[#This Row],[MSRP Effective 3.1.2026]]</f>
        <v>59.4</v>
      </c>
      <c r="J35" s="11">
        <f>0.68*Source_of_Truth[[#This Row],[MSRP Effective 3.1.2026]]</f>
        <v>67.320000000000007</v>
      </c>
      <c r="K35" s="7">
        <f>0.56*Source_of_Truth[[#This Row],[MSRP Effective 3.1.2026]]</f>
        <v>55.440000000000005</v>
      </c>
    </row>
    <row r="36" spans="2:11" ht="15.6" x14ac:dyDescent="0.3">
      <c r="B36" s="6" t="s">
        <v>97</v>
      </c>
      <c r="C36" s="6" t="s">
        <v>98</v>
      </c>
      <c r="D36" s="8" t="s">
        <v>99</v>
      </c>
      <c r="E36" s="22">
        <v>99</v>
      </c>
      <c r="F36" s="9">
        <f>0.72*Source_of_Truth[[#This Row],[MSRP Effective 3.1.2026]]</f>
        <v>71.28</v>
      </c>
      <c r="G36" s="8">
        <f>0.63*Source_of_Truth[[#This Row],[MSRP Effective 3.1.2026]]</f>
        <v>62.37</v>
      </c>
      <c r="H36" s="11">
        <f>0.7*Source_of_Truth[[#This Row],[MSRP Effective 3.1.2026]]</f>
        <v>69.3</v>
      </c>
      <c r="I36" s="12">
        <f>0.6*Source_of_Truth[[#This Row],[MSRP Effective 3.1.2026]]</f>
        <v>59.4</v>
      </c>
      <c r="J36" s="11">
        <f>0.68*Source_of_Truth[[#This Row],[MSRP Effective 3.1.2026]]</f>
        <v>67.320000000000007</v>
      </c>
      <c r="K36" s="7">
        <f>0.56*Source_of_Truth[[#This Row],[MSRP Effective 3.1.2026]]</f>
        <v>55.440000000000005</v>
      </c>
    </row>
    <row r="37" spans="2:11" ht="15.6" x14ac:dyDescent="0.3">
      <c r="B37" s="6" t="s">
        <v>100</v>
      </c>
      <c r="C37" s="6" t="s">
        <v>101</v>
      </c>
      <c r="D37" s="8" t="s">
        <v>102</v>
      </c>
      <c r="E37" s="22">
        <v>49</v>
      </c>
      <c r="F37" s="9">
        <f>0.72*Source_of_Truth[[#This Row],[MSRP Effective 3.1.2026]]</f>
        <v>35.28</v>
      </c>
      <c r="G37" s="8">
        <f>0.63*Source_of_Truth[[#This Row],[MSRP Effective 3.1.2026]]</f>
        <v>30.87</v>
      </c>
      <c r="H37" s="11">
        <f>0.7*Source_of_Truth[[#This Row],[MSRP Effective 3.1.2026]]</f>
        <v>34.299999999999997</v>
      </c>
      <c r="I37" s="12">
        <f>0.6*Source_of_Truth[[#This Row],[MSRP Effective 3.1.2026]]</f>
        <v>29.4</v>
      </c>
      <c r="J37" s="11">
        <f>0.68*Source_of_Truth[[#This Row],[MSRP Effective 3.1.2026]]</f>
        <v>33.32</v>
      </c>
      <c r="K37" s="7">
        <f>0.56*Source_of_Truth[[#This Row],[MSRP Effective 3.1.2026]]</f>
        <v>27.44</v>
      </c>
    </row>
    <row r="38" spans="2:11" ht="15.6" x14ac:dyDescent="0.3">
      <c r="B38" s="6" t="s">
        <v>103</v>
      </c>
      <c r="C38" s="6" t="s">
        <v>104</v>
      </c>
      <c r="D38" s="8" t="s">
        <v>105</v>
      </c>
      <c r="E38" s="22">
        <v>299</v>
      </c>
      <c r="F38" s="9">
        <f>0.72*Source_of_Truth[[#This Row],[MSRP Effective 3.1.2026]]</f>
        <v>215.28</v>
      </c>
      <c r="G38" s="8">
        <f>0.63*Source_of_Truth[[#This Row],[MSRP Effective 3.1.2026]]</f>
        <v>188.37</v>
      </c>
      <c r="H38" s="11">
        <f>0.7*Source_of_Truth[[#This Row],[MSRP Effective 3.1.2026]]</f>
        <v>209.29999999999998</v>
      </c>
      <c r="I38" s="12">
        <f>0.6*Source_of_Truth[[#This Row],[MSRP Effective 3.1.2026]]</f>
        <v>179.4</v>
      </c>
      <c r="J38" s="11">
        <f>0.68*Source_of_Truth[[#This Row],[MSRP Effective 3.1.2026]]</f>
        <v>203.32000000000002</v>
      </c>
      <c r="K38" s="7">
        <f>0.56*Source_of_Truth[[#This Row],[MSRP Effective 3.1.2026]]</f>
        <v>167.44000000000003</v>
      </c>
    </row>
    <row r="39" spans="2:11" ht="15.6" x14ac:dyDescent="0.3">
      <c r="B39" s="6" t="s">
        <v>106</v>
      </c>
      <c r="C39" s="6" t="s">
        <v>107</v>
      </c>
      <c r="D39" s="8" t="s">
        <v>108</v>
      </c>
      <c r="E39" s="22">
        <v>499</v>
      </c>
      <c r="F39" s="9">
        <f>0.72*Source_of_Truth[[#This Row],[MSRP Effective 3.1.2026]]</f>
        <v>359.28</v>
      </c>
      <c r="G39" s="8">
        <f>0.63*Source_of_Truth[[#This Row],[MSRP Effective 3.1.2026]]</f>
        <v>314.37</v>
      </c>
      <c r="H39" s="11">
        <f>0.7*Source_of_Truth[[#This Row],[MSRP Effective 3.1.2026]]</f>
        <v>349.29999999999995</v>
      </c>
      <c r="I39" s="12">
        <f>0.6*Source_of_Truth[[#This Row],[MSRP Effective 3.1.2026]]</f>
        <v>299.39999999999998</v>
      </c>
      <c r="J39" s="11">
        <f>0.68*Source_of_Truth[[#This Row],[MSRP Effective 3.1.2026]]</f>
        <v>339.32000000000005</v>
      </c>
      <c r="K39" s="7">
        <f>0.56*Source_of_Truth[[#This Row],[MSRP Effective 3.1.2026]]</f>
        <v>279.44000000000005</v>
      </c>
    </row>
    <row r="40" spans="2:11" ht="15.6" x14ac:dyDescent="0.3">
      <c r="B40" s="6" t="s">
        <v>109</v>
      </c>
      <c r="C40" s="6" t="s">
        <v>110</v>
      </c>
      <c r="D40" s="8" t="s">
        <v>111</v>
      </c>
      <c r="E40" s="22">
        <v>1199</v>
      </c>
      <c r="F40" s="9">
        <f>0.72*Source_of_Truth[[#This Row],[MSRP Effective 3.1.2026]]</f>
        <v>863.28</v>
      </c>
      <c r="G40" s="8">
        <f>0.63*Source_of_Truth[[#This Row],[MSRP Effective 3.1.2026]]</f>
        <v>755.37</v>
      </c>
      <c r="H40" s="11">
        <f>0.7*Source_of_Truth[[#This Row],[MSRP Effective 3.1.2026]]</f>
        <v>839.3</v>
      </c>
      <c r="I40" s="12">
        <f>0.6*Source_of_Truth[[#This Row],[MSRP Effective 3.1.2026]]</f>
        <v>719.4</v>
      </c>
      <c r="J40" s="11">
        <f>0.68*Source_of_Truth[[#This Row],[MSRP Effective 3.1.2026]]</f>
        <v>815.32</v>
      </c>
      <c r="K40" s="7">
        <f>0.56*Source_of_Truth[[#This Row],[MSRP Effective 3.1.2026]]</f>
        <v>671.44</v>
      </c>
    </row>
    <row r="41" spans="2:11" ht="15.6" x14ac:dyDescent="0.3">
      <c r="B41" s="6" t="s">
        <v>112</v>
      </c>
      <c r="C41" s="6" t="s">
        <v>112</v>
      </c>
      <c r="D41" s="8" t="s">
        <v>113</v>
      </c>
      <c r="E41" s="22">
        <v>1099</v>
      </c>
      <c r="F41" s="9">
        <f>0.72*Source_of_Truth[[#This Row],[MSRP Effective 3.1.2026]]</f>
        <v>791.28</v>
      </c>
      <c r="G41" s="8">
        <f>0.63*Source_of_Truth[[#This Row],[MSRP Effective 3.1.2026]]</f>
        <v>692.37</v>
      </c>
      <c r="H41" s="11">
        <f>0.7*Source_of_Truth[[#This Row],[MSRP Effective 3.1.2026]]</f>
        <v>769.3</v>
      </c>
      <c r="I41" s="12">
        <f>0.6*Source_of_Truth[[#This Row],[MSRP Effective 3.1.2026]]</f>
        <v>659.4</v>
      </c>
      <c r="J41" s="11">
        <f>0.68*Source_of_Truth[[#This Row],[MSRP Effective 3.1.2026]]</f>
        <v>747.32</v>
      </c>
      <c r="K41" s="7">
        <f>0.56*Source_of_Truth[[#This Row],[MSRP Effective 3.1.2026]]</f>
        <v>615.44000000000005</v>
      </c>
    </row>
    <row r="42" spans="2:11" ht="15.6" x14ac:dyDescent="0.3">
      <c r="B42" s="6" t="s">
        <v>114</v>
      </c>
      <c r="C42" s="6" t="s">
        <v>114</v>
      </c>
      <c r="D42" s="8" t="s">
        <v>115</v>
      </c>
      <c r="E42" s="22">
        <v>1199</v>
      </c>
      <c r="F42" s="9">
        <f>0.72*Source_of_Truth[[#This Row],[MSRP Effective 3.1.2026]]</f>
        <v>863.28</v>
      </c>
      <c r="G42" s="8">
        <f>0.63*Source_of_Truth[[#This Row],[MSRP Effective 3.1.2026]]</f>
        <v>755.37</v>
      </c>
      <c r="H42" s="11">
        <f>0.7*Source_of_Truth[[#This Row],[MSRP Effective 3.1.2026]]</f>
        <v>839.3</v>
      </c>
      <c r="I42" s="12">
        <f>0.6*Source_of_Truth[[#This Row],[MSRP Effective 3.1.2026]]</f>
        <v>719.4</v>
      </c>
      <c r="J42" s="11">
        <f>0.68*Source_of_Truth[[#This Row],[MSRP Effective 3.1.2026]]</f>
        <v>815.32</v>
      </c>
      <c r="K42" s="7">
        <f>0.56*Source_of_Truth[[#This Row],[MSRP Effective 3.1.2026]]</f>
        <v>671.44</v>
      </c>
    </row>
    <row r="43" spans="2:11" ht="15.6" x14ac:dyDescent="0.3">
      <c r="B43" s="6" t="s">
        <v>116</v>
      </c>
      <c r="C43" s="6" t="s">
        <v>116</v>
      </c>
      <c r="D43" s="8" t="s">
        <v>117</v>
      </c>
      <c r="E43" s="22">
        <v>1499</v>
      </c>
      <c r="F43" s="9">
        <f>0.72*Source_of_Truth[[#This Row],[MSRP Effective 3.1.2026]]</f>
        <v>1079.28</v>
      </c>
      <c r="G43" s="8">
        <f>0.63*Source_of_Truth[[#This Row],[MSRP Effective 3.1.2026]]</f>
        <v>944.37</v>
      </c>
      <c r="H43" s="11">
        <f>0.7*Source_of_Truth[[#This Row],[MSRP Effective 3.1.2026]]</f>
        <v>1049.3</v>
      </c>
      <c r="I43" s="12">
        <f>0.6*Source_of_Truth[[#This Row],[MSRP Effective 3.1.2026]]</f>
        <v>899.4</v>
      </c>
      <c r="J43" s="11">
        <f>0.68*Source_of_Truth[[#This Row],[MSRP Effective 3.1.2026]]</f>
        <v>1019.32</v>
      </c>
      <c r="K43" s="7">
        <f>0.56*Source_of_Truth[[#This Row],[MSRP Effective 3.1.2026]]</f>
        <v>839.44</v>
      </c>
    </row>
    <row r="44" spans="2:11" ht="15.6" x14ac:dyDescent="0.3">
      <c r="B44" s="6" t="s">
        <v>118</v>
      </c>
      <c r="C44" s="6" t="s">
        <v>119</v>
      </c>
      <c r="D44" s="8" t="s">
        <v>120</v>
      </c>
      <c r="E44" s="22">
        <v>10000</v>
      </c>
      <c r="F44" s="9">
        <f>0.72*Source_of_Truth[[#This Row],[MSRP Effective 3.1.2026]]</f>
        <v>7200</v>
      </c>
      <c r="G44" s="8">
        <f>0.63*Source_of_Truth[[#This Row],[MSRP Effective 3.1.2026]]</f>
        <v>6300</v>
      </c>
      <c r="H44" s="11">
        <f>0.7*Source_of_Truth[[#This Row],[MSRP Effective 3.1.2026]]</f>
        <v>7000</v>
      </c>
      <c r="I44" s="12">
        <f>0.6*Source_of_Truth[[#This Row],[MSRP Effective 3.1.2026]]</f>
        <v>6000</v>
      </c>
      <c r="J44" s="11">
        <f>0.68*Source_of_Truth[[#This Row],[MSRP Effective 3.1.2026]]</f>
        <v>6800.0000000000009</v>
      </c>
      <c r="K44" s="7">
        <f>0.56*Source_of_Truth[[#This Row],[MSRP Effective 3.1.2026]]</f>
        <v>5600.0000000000009</v>
      </c>
    </row>
    <row r="45" spans="2:11" ht="15.6" x14ac:dyDescent="0.3">
      <c r="B45" s="6" t="s">
        <v>121</v>
      </c>
      <c r="C45" s="6" t="s">
        <v>122</v>
      </c>
      <c r="D45" s="8" t="s">
        <v>123</v>
      </c>
      <c r="E45" s="22">
        <v>499</v>
      </c>
      <c r="F45" s="9">
        <f>0.72*Source_of_Truth[[#This Row],[MSRP Effective 3.1.2026]]</f>
        <v>359.28</v>
      </c>
      <c r="G45" s="8">
        <f>0.63*Source_of_Truth[[#This Row],[MSRP Effective 3.1.2026]]</f>
        <v>314.37</v>
      </c>
      <c r="H45" s="11">
        <f>0.7*Source_of_Truth[[#This Row],[MSRP Effective 3.1.2026]]</f>
        <v>349.29999999999995</v>
      </c>
      <c r="I45" s="12">
        <f>0.6*Source_of_Truth[[#This Row],[MSRP Effective 3.1.2026]]</f>
        <v>299.39999999999998</v>
      </c>
      <c r="J45" s="11">
        <f>0.68*Source_of_Truth[[#This Row],[MSRP Effective 3.1.2026]]</f>
        <v>339.32000000000005</v>
      </c>
      <c r="K45" s="7">
        <f>0.56*Source_of_Truth[[#This Row],[MSRP Effective 3.1.2026]]</f>
        <v>279.44000000000005</v>
      </c>
    </row>
    <row r="46" spans="2:11" ht="15.6" x14ac:dyDescent="0.3">
      <c r="B46" s="6" t="s">
        <v>124</v>
      </c>
      <c r="C46" s="6" t="s">
        <v>125</v>
      </c>
      <c r="D46" s="8" t="s">
        <v>126</v>
      </c>
      <c r="E46" s="22">
        <v>2999</v>
      </c>
      <c r="F46" s="9">
        <f>0.72*Source_of_Truth[[#This Row],[MSRP Effective 3.1.2026]]</f>
        <v>2159.2799999999997</v>
      </c>
      <c r="G46" s="8">
        <f>0.63*Source_of_Truth[[#This Row],[MSRP Effective 3.1.2026]]</f>
        <v>1889.3700000000001</v>
      </c>
      <c r="H46" s="11">
        <f>0.7*Source_of_Truth[[#This Row],[MSRP Effective 3.1.2026]]</f>
        <v>2099.2999999999997</v>
      </c>
      <c r="I46" s="12">
        <f>0.6*Source_of_Truth[[#This Row],[MSRP Effective 3.1.2026]]</f>
        <v>1799.3999999999999</v>
      </c>
      <c r="J46" s="11">
        <f>0.68*Source_of_Truth[[#This Row],[MSRP Effective 3.1.2026]]</f>
        <v>2039.3200000000002</v>
      </c>
      <c r="K46" s="7">
        <f>0.56*Source_of_Truth[[#This Row],[MSRP Effective 3.1.2026]]</f>
        <v>1679.44</v>
      </c>
    </row>
    <row r="47" spans="2:11" ht="15.6" x14ac:dyDescent="0.3">
      <c r="B47" s="6" t="s">
        <v>127</v>
      </c>
      <c r="C47" s="6" t="s">
        <v>128</v>
      </c>
      <c r="D47" s="8" t="s">
        <v>126</v>
      </c>
      <c r="E47" s="22">
        <v>3999</v>
      </c>
      <c r="F47" s="9">
        <f>0.72*Source_of_Truth[[#This Row],[MSRP Effective 3.1.2026]]</f>
        <v>2879.2799999999997</v>
      </c>
      <c r="G47" s="8">
        <f>0.63*Source_of_Truth[[#This Row],[MSRP Effective 3.1.2026]]</f>
        <v>2519.37</v>
      </c>
      <c r="H47" s="11">
        <f>0.7*Source_of_Truth[[#This Row],[MSRP Effective 3.1.2026]]</f>
        <v>2799.2999999999997</v>
      </c>
      <c r="I47" s="12">
        <f>0.6*Source_of_Truth[[#This Row],[MSRP Effective 3.1.2026]]</f>
        <v>2399.4</v>
      </c>
      <c r="J47" s="11">
        <f>0.68*Source_of_Truth[[#This Row],[MSRP Effective 3.1.2026]]</f>
        <v>2719.32</v>
      </c>
      <c r="K47" s="7">
        <f>0.56*Source_of_Truth[[#This Row],[MSRP Effective 3.1.2026]]</f>
        <v>2239.44</v>
      </c>
    </row>
    <row r="48" spans="2:11" ht="15.6" x14ac:dyDescent="0.3">
      <c r="B48" s="6" t="s">
        <v>129</v>
      </c>
      <c r="C48" s="6" t="s">
        <v>129</v>
      </c>
      <c r="D48" s="8" t="s">
        <v>130</v>
      </c>
      <c r="E48" s="22">
        <v>399</v>
      </c>
      <c r="F48" s="9">
        <f>0.72*Source_of_Truth[[#This Row],[MSRP Effective 3.1.2026]]</f>
        <v>287.27999999999997</v>
      </c>
      <c r="G48" s="8">
        <f>0.63*Source_of_Truth[[#This Row],[MSRP Effective 3.1.2026]]</f>
        <v>251.37</v>
      </c>
      <c r="H48" s="11">
        <f>0.7*Source_of_Truth[[#This Row],[MSRP Effective 3.1.2026]]</f>
        <v>279.29999999999995</v>
      </c>
      <c r="I48" s="12">
        <f>0.6*Source_of_Truth[[#This Row],[MSRP Effective 3.1.2026]]</f>
        <v>239.39999999999998</v>
      </c>
      <c r="J48" s="11">
        <f>0.68*Source_of_Truth[[#This Row],[MSRP Effective 3.1.2026]]</f>
        <v>271.32</v>
      </c>
      <c r="K48" s="7">
        <f>0.56*Source_of_Truth[[#This Row],[MSRP Effective 3.1.2026]]</f>
        <v>223.44000000000003</v>
      </c>
    </row>
    <row r="49" spans="2:11" ht="15.6" x14ac:dyDescent="0.3">
      <c r="B49" s="6" t="s">
        <v>131</v>
      </c>
      <c r="C49" s="6" t="s">
        <v>131</v>
      </c>
      <c r="D49" s="8" t="s">
        <v>132</v>
      </c>
      <c r="E49" s="22">
        <v>699</v>
      </c>
      <c r="F49" s="9">
        <f>0.72*Source_of_Truth[[#This Row],[MSRP Effective 3.1.2026]]</f>
        <v>503.28</v>
      </c>
      <c r="G49" s="8">
        <f>0.63*Source_of_Truth[[#This Row],[MSRP Effective 3.1.2026]]</f>
        <v>440.37</v>
      </c>
      <c r="H49" s="11">
        <f>0.7*Source_of_Truth[[#This Row],[MSRP Effective 3.1.2026]]</f>
        <v>489.29999999999995</v>
      </c>
      <c r="I49" s="12">
        <f>0.6*Source_of_Truth[[#This Row],[MSRP Effective 3.1.2026]]</f>
        <v>419.4</v>
      </c>
      <c r="J49" s="11">
        <f>0.68*Source_of_Truth[[#This Row],[MSRP Effective 3.1.2026]]</f>
        <v>475.32000000000005</v>
      </c>
      <c r="K49" s="7">
        <f>0.56*Source_of_Truth[[#This Row],[MSRP Effective 3.1.2026]]</f>
        <v>391.44000000000005</v>
      </c>
    </row>
    <row r="50" spans="2:11" ht="15.6" x14ac:dyDescent="0.3">
      <c r="B50" s="6" t="s">
        <v>133</v>
      </c>
      <c r="C50" s="6" t="s">
        <v>133</v>
      </c>
      <c r="D50" s="8" t="s">
        <v>134</v>
      </c>
      <c r="E50" s="22">
        <v>1699</v>
      </c>
      <c r="F50" s="9">
        <f>0.72*Source_of_Truth[[#This Row],[MSRP Effective 3.1.2026]]</f>
        <v>1223.28</v>
      </c>
      <c r="G50" s="8">
        <f>0.63*Source_of_Truth[[#This Row],[MSRP Effective 3.1.2026]]</f>
        <v>1070.3700000000001</v>
      </c>
      <c r="H50" s="11">
        <f>0.7*Source_of_Truth[[#This Row],[MSRP Effective 3.1.2026]]</f>
        <v>1189.3</v>
      </c>
      <c r="I50" s="12">
        <f>0.6*Source_of_Truth[[#This Row],[MSRP Effective 3.1.2026]]</f>
        <v>1019.4</v>
      </c>
      <c r="J50" s="11">
        <f>0.68*Source_of_Truth[[#This Row],[MSRP Effective 3.1.2026]]</f>
        <v>1155.3200000000002</v>
      </c>
      <c r="K50" s="7">
        <f>0.56*Source_of_Truth[[#This Row],[MSRP Effective 3.1.2026]]</f>
        <v>951.44</v>
      </c>
    </row>
    <row r="51" spans="2:11" ht="15.6" x14ac:dyDescent="0.3">
      <c r="B51" s="6" t="s">
        <v>135</v>
      </c>
      <c r="C51" s="6" t="s">
        <v>135</v>
      </c>
      <c r="D51" s="8" t="s">
        <v>136</v>
      </c>
      <c r="E51" s="22">
        <v>799</v>
      </c>
      <c r="F51" s="9">
        <f>0.72*Source_of_Truth[[#This Row],[MSRP Effective 3.1.2026]]</f>
        <v>575.28</v>
      </c>
      <c r="G51" s="8">
        <f>0.63*Source_of_Truth[[#This Row],[MSRP Effective 3.1.2026]]</f>
        <v>503.37</v>
      </c>
      <c r="H51" s="11">
        <f>0.7*Source_of_Truth[[#This Row],[MSRP Effective 3.1.2026]]</f>
        <v>559.29999999999995</v>
      </c>
      <c r="I51" s="12">
        <f>0.6*Source_of_Truth[[#This Row],[MSRP Effective 3.1.2026]]</f>
        <v>479.4</v>
      </c>
      <c r="J51" s="11">
        <f>0.68*Source_of_Truth[[#This Row],[MSRP Effective 3.1.2026]]</f>
        <v>543.32000000000005</v>
      </c>
      <c r="K51" s="7">
        <f>0.56*Source_of_Truth[[#This Row],[MSRP Effective 3.1.2026]]</f>
        <v>447.44000000000005</v>
      </c>
    </row>
    <row r="52" spans="2:11" ht="15.6" x14ac:dyDescent="0.3">
      <c r="B52" s="6" t="s">
        <v>137</v>
      </c>
      <c r="C52" s="6" t="s">
        <v>137</v>
      </c>
      <c r="D52" s="8" t="s">
        <v>138</v>
      </c>
      <c r="E52" s="22">
        <v>1099</v>
      </c>
      <c r="F52" s="9">
        <f>0.72*Source_of_Truth[[#This Row],[MSRP Effective 3.1.2026]]</f>
        <v>791.28</v>
      </c>
      <c r="G52" s="8">
        <f>0.63*Source_of_Truth[[#This Row],[MSRP Effective 3.1.2026]]</f>
        <v>692.37</v>
      </c>
      <c r="H52" s="11">
        <f>0.7*Source_of_Truth[[#This Row],[MSRP Effective 3.1.2026]]</f>
        <v>769.3</v>
      </c>
      <c r="I52" s="12">
        <f>0.6*Source_of_Truth[[#This Row],[MSRP Effective 3.1.2026]]</f>
        <v>659.4</v>
      </c>
      <c r="J52" s="11">
        <f>0.68*Source_of_Truth[[#This Row],[MSRP Effective 3.1.2026]]</f>
        <v>747.32</v>
      </c>
      <c r="K52" s="7">
        <f>0.56*Source_of_Truth[[#This Row],[MSRP Effective 3.1.2026]]</f>
        <v>615.44000000000005</v>
      </c>
    </row>
    <row r="53" spans="2:11" ht="15.6" x14ac:dyDescent="0.3">
      <c r="B53" s="6" t="s">
        <v>139</v>
      </c>
      <c r="C53" s="6" t="s">
        <v>139</v>
      </c>
      <c r="D53" s="8" t="s">
        <v>140</v>
      </c>
      <c r="E53" s="22">
        <v>599</v>
      </c>
      <c r="F53" s="9">
        <f>0.72*Source_of_Truth[[#This Row],[MSRP Effective 3.1.2026]]</f>
        <v>431.28</v>
      </c>
      <c r="G53" s="8">
        <f>0.63*Source_of_Truth[[#This Row],[MSRP Effective 3.1.2026]]</f>
        <v>377.37</v>
      </c>
      <c r="H53" s="11">
        <f>0.7*Source_of_Truth[[#This Row],[MSRP Effective 3.1.2026]]</f>
        <v>419.29999999999995</v>
      </c>
      <c r="I53" s="12">
        <f>0.6*Source_of_Truth[[#This Row],[MSRP Effective 3.1.2026]]</f>
        <v>359.4</v>
      </c>
      <c r="J53" s="11">
        <f>0.68*Source_of_Truth[[#This Row],[MSRP Effective 3.1.2026]]</f>
        <v>407.32000000000005</v>
      </c>
      <c r="K53" s="7">
        <f>0.56*Source_of_Truth[[#This Row],[MSRP Effective 3.1.2026]]</f>
        <v>335.44000000000005</v>
      </c>
    </row>
    <row r="54" spans="2:11" ht="15.6" x14ac:dyDescent="0.3">
      <c r="B54" s="6" t="s">
        <v>141</v>
      </c>
      <c r="C54" s="6" t="s">
        <v>141</v>
      </c>
      <c r="D54" s="8" t="s">
        <v>142</v>
      </c>
      <c r="E54" s="22">
        <v>1599</v>
      </c>
      <c r="F54" s="9">
        <f>0.72*Source_of_Truth[[#This Row],[MSRP Effective 3.1.2026]]</f>
        <v>1151.28</v>
      </c>
      <c r="G54" s="8">
        <f>0.63*Source_of_Truth[[#This Row],[MSRP Effective 3.1.2026]]</f>
        <v>1007.37</v>
      </c>
      <c r="H54" s="11">
        <f>0.7*Source_of_Truth[[#This Row],[MSRP Effective 3.1.2026]]</f>
        <v>1119.3</v>
      </c>
      <c r="I54" s="12">
        <f>0.6*Source_of_Truth[[#This Row],[MSRP Effective 3.1.2026]]</f>
        <v>959.4</v>
      </c>
      <c r="J54" s="11">
        <f>0.68*Source_of_Truth[[#This Row],[MSRP Effective 3.1.2026]]</f>
        <v>1087.3200000000002</v>
      </c>
      <c r="K54" s="7">
        <f>0.56*Source_of_Truth[[#This Row],[MSRP Effective 3.1.2026]]</f>
        <v>895.44</v>
      </c>
    </row>
    <row r="55" spans="2:11" ht="15.6" x14ac:dyDescent="0.3">
      <c r="B55" s="6" t="s">
        <v>143</v>
      </c>
      <c r="C55" s="6" t="s">
        <v>143</v>
      </c>
      <c r="D55" s="8" t="s">
        <v>144</v>
      </c>
      <c r="E55" s="22">
        <v>699</v>
      </c>
      <c r="F55" s="9">
        <f>0.72*Source_of_Truth[[#This Row],[MSRP Effective 3.1.2026]]</f>
        <v>503.28</v>
      </c>
      <c r="G55" s="8">
        <f>0.63*Source_of_Truth[[#This Row],[MSRP Effective 3.1.2026]]</f>
        <v>440.37</v>
      </c>
      <c r="H55" s="11">
        <f>0.7*Source_of_Truth[[#This Row],[MSRP Effective 3.1.2026]]</f>
        <v>489.29999999999995</v>
      </c>
      <c r="I55" s="12">
        <f>0.6*Source_of_Truth[[#This Row],[MSRP Effective 3.1.2026]]</f>
        <v>419.4</v>
      </c>
      <c r="J55" s="11">
        <f>0.68*Source_of_Truth[[#This Row],[MSRP Effective 3.1.2026]]</f>
        <v>475.32000000000005</v>
      </c>
      <c r="K55" s="7">
        <f>0.56*Source_of_Truth[[#This Row],[MSRP Effective 3.1.2026]]</f>
        <v>391.44000000000005</v>
      </c>
    </row>
    <row r="56" spans="2:11" ht="15.6" x14ac:dyDescent="0.3">
      <c r="B56" s="6" t="s">
        <v>145</v>
      </c>
      <c r="C56" s="6" t="s">
        <v>145</v>
      </c>
      <c r="D56" s="8" t="s">
        <v>146</v>
      </c>
      <c r="E56" s="22">
        <v>999</v>
      </c>
      <c r="F56" s="9">
        <f>0.72*Source_of_Truth[[#This Row],[MSRP Effective 3.1.2026]]</f>
        <v>719.28</v>
      </c>
      <c r="G56" s="8">
        <f>0.63*Source_of_Truth[[#This Row],[MSRP Effective 3.1.2026]]</f>
        <v>629.37</v>
      </c>
      <c r="H56" s="11">
        <f>0.7*Source_of_Truth[[#This Row],[MSRP Effective 3.1.2026]]</f>
        <v>699.3</v>
      </c>
      <c r="I56" s="12">
        <f>0.6*Source_of_Truth[[#This Row],[MSRP Effective 3.1.2026]]</f>
        <v>599.4</v>
      </c>
      <c r="J56" s="11">
        <f>0.68*Source_of_Truth[[#This Row],[MSRP Effective 3.1.2026]]</f>
        <v>679.32</v>
      </c>
      <c r="K56" s="7">
        <f>0.56*Source_of_Truth[[#This Row],[MSRP Effective 3.1.2026]]</f>
        <v>559.44000000000005</v>
      </c>
    </row>
    <row r="57" spans="2:11" ht="15.6" x14ac:dyDescent="0.3">
      <c r="B57" s="6" t="s">
        <v>147</v>
      </c>
      <c r="C57" s="6" t="s">
        <v>148</v>
      </c>
      <c r="D57" s="8" t="s">
        <v>149</v>
      </c>
      <c r="E57" s="22">
        <v>864</v>
      </c>
      <c r="F57" s="9">
        <f>0.72*Source_of_Truth[[#This Row],[MSRP Effective 3.1.2026]]</f>
        <v>622.07999999999993</v>
      </c>
      <c r="G57" s="8">
        <f>0.63*Source_of_Truth[[#This Row],[MSRP Effective 3.1.2026]]</f>
        <v>544.32000000000005</v>
      </c>
      <c r="H57" s="11">
        <f>0.7*Source_of_Truth[[#This Row],[MSRP Effective 3.1.2026]]</f>
        <v>604.79999999999995</v>
      </c>
      <c r="I57" s="12">
        <f>0.6*Source_of_Truth[[#This Row],[MSRP Effective 3.1.2026]]</f>
        <v>518.4</v>
      </c>
      <c r="J57" s="11">
        <f>0.68*Source_of_Truth[[#This Row],[MSRP Effective 3.1.2026]]</f>
        <v>587.5200000000001</v>
      </c>
      <c r="K57" s="7">
        <f>0.56*Source_of_Truth[[#This Row],[MSRP Effective 3.1.2026]]</f>
        <v>483.84000000000003</v>
      </c>
    </row>
    <row r="58" spans="2:11" ht="15.6" x14ac:dyDescent="0.3">
      <c r="B58" s="6" t="s">
        <v>150</v>
      </c>
      <c r="C58" s="6" t="s">
        <v>150</v>
      </c>
      <c r="D58" s="8" t="s">
        <v>151</v>
      </c>
      <c r="E58" s="22">
        <v>999</v>
      </c>
      <c r="F58" s="9">
        <f>0.72*Source_of_Truth[[#This Row],[MSRP Effective 3.1.2026]]</f>
        <v>719.28</v>
      </c>
      <c r="G58" s="8">
        <f>0.63*Source_of_Truth[[#This Row],[MSRP Effective 3.1.2026]]</f>
        <v>629.37</v>
      </c>
      <c r="H58" s="11">
        <f>0.7*Source_of_Truth[[#This Row],[MSRP Effective 3.1.2026]]</f>
        <v>699.3</v>
      </c>
      <c r="I58" s="12">
        <f>0.6*Source_of_Truth[[#This Row],[MSRP Effective 3.1.2026]]</f>
        <v>599.4</v>
      </c>
      <c r="J58" s="11">
        <f>0.68*Source_of_Truth[[#This Row],[MSRP Effective 3.1.2026]]</f>
        <v>679.32</v>
      </c>
      <c r="K58" s="7">
        <f>0.56*Source_of_Truth[[#This Row],[MSRP Effective 3.1.2026]]</f>
        <v>559.44000000000005</v>
      </c>
    </row>
    <row r="59" spans="2:11" ht="15.6" x14ac:dyDescent="0.3">
      <c r="B59" s="6" t="s">
        <v>152</v>
      </c>
      <c r="C59" s="6" t="s">
        <v>152</v>
      </c>
      <c r="D59" s="8" t="s">
        <v>153</v>
      </c>
      <c r="E59" s="22">
        <v>1999</v>
      </c>
      <c r="F59" s="9">
        <f>0.72*Source_of_Truth[[#This Row],[MSRP Effective 3.1.2026]]</f>
        <v>1439.28</v>
      </c>
      <c r="G59" s="8">
        <f>0.63*Source_of_Truth[[#This Row],[MSRP Effective 3.1.2026]]</f>
        <v>1259.3700000000001</v>
      </c>
      <c r="H59" s="11">
        <f>0.7*Source_of_Truth[[#This Row],[MSRP Effective 3.1.2026]]</f>
        <v>1399.3</v>
      </c>
      <c r="I59" s="12">
        <f>0.6*Source_of_Truth[[#This Row],[MSRP Effective 3.1.2026]]</f>
        <v>1199.3999999999999</v>
      </c>
      <c r="J59" s="11">
        <f>0.68*Source_of_Truth[[#This Row],[MSRP Effective 3.1.2026]]</f>
        <v>1359.3200000000002</v>
      </c>
      <c r="K59" s="7">
        <f>0.56*Source_of_Truth[[#This Row],[MSRP Effective 3.1.2026]]</f>
        <v>1119.44</v>
      </c>
    </row>
    <row r="60" spans="2:11" ht="15.6" x14ac:dyDescent="0.3">
      <c r="B60" s="6" t="s">
        <v>154</v>
      </c>
      <c r="C60" s="6" t="s">
        <v>154</v>
      </c>
      <c r="D60" s="8" t="s">
        <v>155</v>
      </c>
      <c r="E60" s="22">
        <v>1099</v>
      </c>
      <c r="F60" s="9">
        <f>0.72*Source_of_Truth[[#This Row],[MSRP Effective 3.1.2026]]</f>
        <v>791.28</v>
      </c>
      <c r="G60" s="8">
        <f>0.63*Source_of_Truth[[#This Row],[MSRP Effective 3.1.2026]]</f>
        <v>692.37</v>
      </c>
      <c r="H60" s="11">
        <f>0.7*Source_of_Truth[[#This Row],[MSRP Effective 3.1.2026]]</f>
        <v>769.3</v>
      </c>
      <c r="I60" s="12">
        <f>0.6*Source_of_Truth[[#This Row],[MSRP Effective 3.1.2026]]</f>
        <v>659.4</v>
      </c>
      <c r="J60" s="11">
        <f>0.68*Source_of_Truth[[#This Row],[MSRP Effective 3.1.2026]]</f>
        <v>747.32</v>
      </c>
      <c r="K60" s="7">
        <f>0.56*Source_of_Truth[[#This Row],[MSRP Effective 3.1.2026]]</f>
        <v>615.44000000000005</v>
      </c>
    </row>
    <row r="61" spans="2:11" ht="15.6" x14ac:dyDescent="0.3">
      <c r="B61" s="6" t="s">
        <v>156</v>
      </c>
      <c r="C61" s="6" t="s">
        <v>156</v>
      </c>
      <c r="D61" s="8" t="s">
        <v>157</v>
      </c>
      <c r="E61" s="22">
        <v>1399</v>
      </c>
      <c r="F61" s="9">
        <f>0.72*Source_of_Truth[[#This Row],[MSRP Effective 3.1.2026]]</f>
        <v>1007.28</v>
      </c>
      <c r="G61" s="8">
        <f>0.63*Source_of_Truth[[#This Row],[MSRP Effective 3.1.2026]]</f>
        <v>881.37</v>
      </c>
      <c r="H61" s="11">
        <f>0.7*Source_of_Truth[[#This Row],[MSRP Effective 3.1.2026]]</f>
        <v>979.3</v>
      </c>
      <c r="I61" s="12">
        <f>0.6*Source_of_Truth[[#This Row],[MSRP Effective 3.1.2026]]</f>
        <v>839.4</v>
      </c>
      <c r="J61" s="11">
        <f>0.68*Source_of_Truth[[#This Row],[MSRP Effective 3.1.2026]]</f>
        <v>951.32</v>
      </c>
      <c r="K61" s="7">
        <f>0.56*Source_of_Truth[[#This Row],[MSRP Effective 3.1.2026]]</f>
        <v>783.44</v>
      </c>
    </row>
    <row r="62" spans="2:11" ht="15.6" x14ac:dyDescent="0.3">
      <c r="B62" s="6" t="s">
        <v>158</v>
      </c>
      <c r="C62" s="6" t="s">
        <v>158</v>
      </c>
      <c r="D62" s="8" t="s">
        <v>159</v>
      </c>
      <c r="E62" s="22">
        <v>2599</v>
      </c>
      <c r="F62" s="9">
        <f>0.72*Source_of_Truth[[#This Row],[MSRP Effective 3.1.2026]]</f>
        <v>1871.28</v>
      </c>
      <c r="G62" s="8">
        <f>0.63*Source_of_Truth[[#This Row],[MSRP Effective 3.1.2026]]</f>
        <v>1637.3700000000001</v>
      </c>
      <c r="H62" s="11">
        <f>0.7*Source_of_Truth[[#This Row],[MSRP Effective 3.1.2026]]</f>
        <v>1819.3</v>
      </c>
      <c r="I62" s="12">
        <f>0.6*Source_of_Truth[[#This Row],[MSRP Effective 3.1.2026]]</f>
        <v>1559.3999999999999</v>
      </c>
      <c r="J62" s="11">
        <f>0.68*Source_of_Truth[[#This Row],[MSRP Effective 3.1.2026]]</f>
        <v>1767.3200000000002</v>
      </c>
      <c r="K62" s="7">
        <f>0.56*Source_of_Truth[[#This Row],[MSRP Effective 3.1.2026]]</f>
        <v>1455.44</v>
      </c>
    </row>
    <row r="63" spans="2:11" ht="15.6" x14ac:dyDescent="0.3">
      <c r="B63" s="6" t="s">
        <v>160</v>
      </c>
      <c r="C63" s="6" t="s">
        <v>161</v>
      </c>
      <c r="D63" s="8" t="s">
        <v>162</v>
      </c>
      <c r="E63" s="22">
        <v>1799</v>
      </c>
      <c r="F63" s="9">
        <f>0.72*Source_of_Truth[[#This Row],[MSRP Effective 3.1.2026]]</f>
        <v>1295.28</v>
      </c>
      <c r="G63" s="8">
        <f>0.63*Source_of_Truth[[#This Row],[MSRP Effective 3.1.2026]]</f>
        <v>1133.3700000000001</v>
      </c>
      <c r="H63" s="11">
        <f>0.7*Source_of_Truth[[#This Row],[MSRP Effective 3.1.2026]]</f>
        <v>1259.3</v>
      </c>
      <c r="I63" s="12">
        <f>0.6*Source_of_Truth[[#This Row],[MSRP Effective 3.1.2026]]</f>
        <v>1079.3999999999999</v>
      </c>
      <c r="J63" s="11">
        <f>0.68*Source_of_Truth[[#This Row],[MSRP Effective 3.1.2026]]</f>
        <v>1223.3200000000002</v>
      </c>
      <c r="K63" s="7">
        <f>0.56*Source_of_Truth[[#This Row],[MSRP Effective 3.1.2026]]</f>
        <v>1007.44</v>
      </c>
    </row>
    <row r="64" spans="2:11" ht="15.6" x14ac:dyDescent="0.3">
      <c r="B64" s="6" t="s">
        <v>163</v>
      </c>
      <c r="C64" s="6" t="s">
        <v>164</v>
      </c>
      <c r="D64" s="8" t="s">
        <v>165</v>
      </c>
      <c r="E64" s="22">
        <v>1299</v>
      </c>
      <c r="F64" s="9">
        <f>0.72*Source_of_Truth[[#This Row],[MSRP Effective 3.1.2026]]</f>
        <v>935.28</v>
      </c>
      <c r="G64" s="8">
        <f>0.63*Source_of_Truth[[#This Row],[MSRP Effective 3.1.2026]]</f>
        <v>818.37</v>
      </c>
      <c r="H64" s="11">
        <f>0.7*Source_of_Truth[[#This Row],[MSRP Effective 3.1.2026]]</f>
        <v>909.3</v>
      </c>
      <c r="I64" s="12">
        <f>0.6*Source_of_Truth[[#This Row],[MSRP Effective 3.1.2026]]</f>
        <v>779.4</v>
      </c>
      <c r="J64" s="11">
        <f>0.68*Source_of_Truth[[#This Row],[MSRP Effective 3.1.2026]]</f>
        <v>883.32</v>
      </c>
      <c r="K64" s="7">
        <f>0.56*Source_of_Truth[[#This Row],[MSRP Effective 3.1.2026]]</f>
        <v>727.44</v>
      </c>
    </row>
    <row r="65" spans="2:11" ht="15.6" x14ac:dyDescent="0.3">
      <c r="B65" s="6" t="s">
        <v>166</v>
      </c>
      <c r="C65" s="6" t="s">
        <v>166</v>
      </c>
      <c r="D65" s="8" t="s">
        <v>167</v>
      </c>
      <c r="E65" s="22">
        <v>2199</v>
      </c>
      <c r="F65" s="9">
        <f>0.72*Source_of_Truth[[#This Row],[MSRP Effective 3.1.2026]]</f>
        <v>1583.28</v>
      </c>
      <c r="G65" s="8">
        <f>0.63*Source_of_Truth[[#This Row],[MSRP Effective 3.1.2026]]</f>
        <v>1385.3700000000001</v>
      </c>
      <c r="H65" s="11">
        <f>0.7*Source_of_Truth[[#This Row],[MSRP Effective 3.1.2026]]</f>
        <v>1539.3</v>
      </c>
      <c r="I65" s="12">
        <f>0.6*Source_of_Truth[[#This Row],[MSRP Effective 3.1.2026]]</f>
        <v>1319.3999999999999</v>
      </c>
      <c r="J65" s="11">
        <f>0.68*Source_of_Truth[[#This Row],[MSRP Effective 3.1.2026]]</f>
        <v>1495.3200000000002</v>
      </c>
      <c r="K65" s="7">
        <f>0.56*Source_of_Truth[[#This Row],[MSRP Effective 3.1.2026]]</f>
        <v>1231.44</v>
      </c>
    </row>
    <row r="66" spans="2:11" ht="15.6" x14ac:dyDescent="0.3">
      <c r="B66" s="6" t="s">
        <v>168</v>
      </c>
      <c r="C66" s="6" t="s">
        <v>168</v>
      </c>
      <c r="D66" s="8" t="s">
        <v>169</v>
      </c>
      <c r="E66" s="22">
        <v>3299</v>
      </c>
      <c r="F66" s="9">
        <f>0.72*Source_of_Truth[[#This Row],[MSRP Effective 3.1.2026]]</f>
        <v>2375.2799999999997</v>
      </c>
      <c r="G66" s="8">
        <f>0.63*Source_of_Truth[[#This Row],[MSRP Effective 3.1.2026]]</f>
        <v>2078.37</v>
      </c>
      <c r="H66" s="11">
        <f>0.7*Source_of_Truth[[#This Row],[MSRP Effective 3.1.2026]]</f>
        <v>2309.2999999999997</v>
      </c>
      <c r="I66" s="12">
        <f>0.6*Source_of_Truth[[#This Row],[MSRP Effective 3.1.2026]]</f>
        <v>1979.3999999999999</v>
      </c>
      <c r="J66" s="11">
        <f>0.68*Source_of_Truth[[#This Row],[MSRP Effective 3.1.2026]]</f>
        <v>2243.3200000000002</v>
      </c>
      <c r="K66" s="7">
        <f>0.56*Source_of_Truth[[#This Row],[MSRP Effective 3.1.2026]]</f>
        <v>1847.4400000000003</v>
      </c>
    </row>
    <row r="67" spans="2:11" ht="15.6" x14ac:dyDescent="0.3">
      <c r="B67" s="6" t="s">
        <v>170</v>
      </c>
      <c r="C67" s="6" t="s">
        <v>170</v>
      </c>
      <c r="D67" s="8" t="s">
        <v>171</v>
      </c>
      <c r="E67" s="22">
        <v>1499</v>
      </c>
      <c r="F67" s="9">
        <f>0.72*Source_of_Truth[[#This Row],[MSRP Effective 3.1.2026]]</f>
        <v>1079.28</v>
      </c>
      <c r="G67" s="8">
        <f>0.63*Source_of_Truth[[#This Row],[MSRP Effective 3.1.2026]]</f>
        <v>944.37</v>
      </c>
      <c r="H67" s="11">
        <f>0.7*Source_of_Truth[[#This Row],[MSRP Effective 3.1.2026]]</f>
        <v>1049.3</v>
      </c>
      <c r="I67" s="12">
        <f>0.6*Source_of_Truth[[#This Row],[MSRP Effective 3.1.2026]]</f>
        <v>899.4</v>
      </c>
      <c r="J67" s="11">
        <f>0.68*Source_of_Truth[[#This Row],[MSRP Effective 3.1.2026]]</f>
        <v>1019.32</v>
      </c>
      <c r="K67" s="7">
        <f>0.56*Source_of_Truth[[#This Row],[MSRP Effective 3.1.2026]]</f>
        <v>839.44</v>
      </c>
    </row>
    <row r="68" spans="2:11" ht="15.6" x14ac:dyDescent="0.3">
      <c r="B68" s="6" t="s">
        <v>172</v>
      </c>
      <c r="C68" s="6" t="s">
        <v>172</v>
      </c>
      <c r="D68" s="8" t="s">
        <v>173</v>
      </c>
      <c r="E68" s="22">
        <v>1799</v>
      </c>
      <c r="F68" s="9">
        <f>0.72*Source_of_Truth[[#This Row],[MSRP Effective 3.1.2026]]</f>
        <v>1295.28</v>
      </c>
      <c r="G68" s="8">
        <f>0.63*Source_of_Truth[[#This Row],[MSRP Effective 3.1.2026]]</f>
        <v>1133.3700000000001</v>
      </c>
      <c r="H68" s="11">
        <f>0.7*Source_of_Truth[[#This Row],[MSRP Effective 3.1.2026]]</f>
        <v>1259.3</v>
      </c>
      <c r="I68" s="12">
        <f>0.6*Source_of_Truth[[#This Row],[MSRP Effective 3.1.2026]]</f>
        <v>1079.3999999999999</v>
      </c>
      <c r="J68" s="11">
        <f>0.68*Source_of_Truth[[#This Row],[MSRP Effective 3.1.2026]]</f>
        <v>1223.3200000000002</v>
      </c>
      <c r="K68" s="7">
        <f>0.56*Source_of_Truth[[#This Row],[MSRP Effective 3.1.2026]]</f>
        <v>1007.44</v>
      </c>
    </row>
    <row r="69" spans="2:11" ht="15.6" x14ac:dyDescent="0.3">
      <c r="B69" s="6" t="s">
        <v>174</v>
      </c>
      <c r="C69" s="6" t="s">
        <v>174</v>
      </c>
      <c r="D69" s="8" t="s">
        <v>175</v>
      </c>
      <c r="E69" s="22">
        <v>1299</v>
      </c>
      <c r="F69" s="9">
        <f>0.72*Source_of_Truth[[#This Row],[MSRP Effective 3.1.2026]]</f>
        <v>935.28</v>
      </c>
      <c r="G69" s="8">
        <f>0.63*Source_of_Truth[[#This Row],[MSRP Effective 3.1.2026]]</f>
        <v>818.37</v>
      </c>
      <c r="H69" s="11">
        <f>0.7*Source_of_Truth[[#This Row],[MSRP Effective 3.1.2026]]</f>
        <v>909.3</v>
      </c>
      <c r="I69" s="12">
        <f>0.6*Source_of_Truth[[#This Row],[MSRP Effective 3.1.2026]]</f>
        <v>779.4</v>
      </c>
      <c r="J69" s="11">
        <f>0.68*Source_of_Truth[[#This Row],[MSRP Effective 3.1.2026]]</f>
        <v>883.32</v>
      </c>
      <c r="K69" s="7">
        <f>0.56*Source_of_Truth[[#This Row],[MSRP Effective 3.1.2026]]</f>
        <v>727.44</v>
      </c>
    </row>
    <row r="70" spans="2:11" ht="15.6" x14ac:dyDescent="0.3">
      <c r="B70" s="6" t="s">
        <v>176</v>
      </c>
      <c r="C70" s="6" t="s">
        <v>176</v>
      </c>
      <c r="D70" s="8" t="s">
        <v>177</v>
      </c>
      <c r="E70" s="22">
        <v>2099</v>
      </c>
      <c r="F70" s="9">
        <f>0.72*Source_of_Truth[[#This Row],[MSRP Effective 3.1.2026]]</f>
        <v>1511.28</v>
      </c>
      <c r="G70" s="8">
        <f>0.63*Source_of_Truth[[#This Row],[MSRP Effective 3.1.2026]]</f>
        <v>1322.3700000000001</v>
      </c>
      <c r="H70" s="11">
        <f>0.7*Source_of_Truth[[#This Row],[MSRP Effective 3.1.2026]]</f>
        <v>1469.3</v>
      </c>
      <c r="I70" s="12">
        <f>0.6*Source_of_Truth[[#This Row],[MSRP Effective 3.1.2026]]</f>
        <v>1259.3999999999999</v>
      </c>
      <c r="J70" s="11">
        <f>0.68*Source_of_Truth[[#This Row],[MSRP Effective 3.1.2026]]</f>
        <v>1427.3200000000002</v>
      </c>
      <c r="K70" s="7">
        <f>0.56*Source_of_Truth[[#This Row],[MSRP Effective 3.1.2026]]</f>
        <v>1175.44</v>
      </c>
    </row>
    <row r="71" spans="2:11" ht="15.6" x14ac:dyDescent="0.3">
      <c r="B71" s="6" t="s">
        <v>178</v>
      </c>
      <c r="C71" s="6" t="s">
        <v>178</v>
      </c>
      <c r="D71" s="8" t="s">
        <v>179</v>
      </c>
      <c r="E71" s="22">
        <v>3199</v>
      </c>
      <c r="F71" s="9">
        <f>0.72*Source_of_Truth[[#This Row],[MSRP Effective 3.1.2026]]</f>
        <v>2303.2799999999997</v>
      </c>
      <c r="G71" s="8">
        <f>0.63*Source_of_Truth[[#This Row],[MSRP Effective 3.1.2026]]</f>
        <v>2015.3700000000001</v>
      </c>
      <c r="H71" s="11">
        <f>0.7*Source_of_Truth[[#This Row],[MSRP Effective 3.1.2026]]</f>
        <v>2239.2999999999997</v>
      </c>
      <c r="I71" s="12">
        <f>0.6*Source_of_Truth[[#This Row],[MSRP Effective 3.1.2026]]</f>
        <v>1919.3999999999999</v>
      </c>
      <c r="J71" s="11">
        <f>0.68*Source_of_Truth[[#This Row],[MSRP Effective 3.1.2026]]</f>
        <v>2175.3200000000002</v>
      </c>
      <c r="K71" s="7">
        <f>0.56*Source_of_Truth[[#This Row],[MSRP Effective 3.1.2026]]</f>
        <v>1791.4400000000003</v>
      </c>
    </row>
    <row r="72" spans="2:11" ht="15.6" x14ac:dyDescent="0.3">
      <c r="B72" s="6" t="s">
        <v>180</v>
      </c>
      <c r="C72" s="6" t="s">
        <v>180</v>
      </c>
      <c r="D72" s="8" t="s">
        <v>181</v>
      </c>
      <c r="E72" s="22">
        <v>1499</v>
      </c>
      <c r="F72" s="9">
        <f>0.72*Source_of_Truth[[#This Row],[MSRP Effective 3.1.2026]]</f>
        <v>1079.28</v>
      </c>
      <c r="G72" s="8">
        <f>0.63*Source_of_Truth[[#This Row],[MSRP Effective 3.1.2026]]</f>
        <v>944.37</v>
      </c>
      <c r="H72" s="11">
        <f>0.7*Source_of_Truth[[#This Row],[MSRP Effective 3.1.2026]]</f>
        <v>1049.3</v>
      </c>
      <c r="I72" s="12">
        <f>0.6*Source_of_Truth[[#This Row],[MSRP Effective 3.1.2026]]</f>
        <v>899.4</v>
      </c>
      <c r="J72" s="11">
        <f>0.68*Source_of_Truth[[#This Row],[MSRP Effective 3.1.2026]]</f>
        <v>1019.32</v>
      </c>
      <c r="K72" s="7">
        <f>0.56*Source_of_Truth[[#This Row],[MSRP Effective 3.1.2026]]</f>
        <v>839.44</v>
      </c>
    </row>
    <row r="73" spans="2:11" ht="15.6" x14ac:dyDescent="0.3">
      <c r="B73" s="6" t="s">
        <v>182</v>
      </c>
      <c r="C73" s="6" t="s">
        <v>182</v>
      </c>
      <c r="D73" s="8" t="s">
        <v>183</v>
      </c>
      <c r="E73" s="22">
        <v>1999</v>
      </c>
      <c r="F73" s="9">
        <f>0.72*Source_of_Truth[[#This Row],[MSRP Effective 3.1.2026]]</f>
        <v>1439.28</v>
      </c>
      <c r="G73" s="8">
        <f>0.63*Source_of_Truth[[#This Row],[MSRP Effective 3.1.2026]]</f>
        <v>1259.3700000000001</v>
      </c>
      <c r="H73" s="11">
        <f>0.7*Source_of_Truth[[#This Row],[MSRP Effective 3.1.2026]]</f>
        <v>1399.3</v>
      </c>
      <c r="I73" s="12">
        <f>0.6*Source_of_Truth[[#This Row],[MSRP Effective 3.1.2026]]</f>
        <v>1199.3999999999999</v>
      </c>
      <c r="J73" s="11">
        <f>0.68*Source_of_Truth[[#This Row],[MSRP Effective 3.1.2026]]</f>
        <v>1359.3200000000002</v>
      </c>
      <c r="K73" s="7">
        <f>0.56*Source_of_Truth[[#This Row],[MSRP Effective 3.1.2026]]</f>
        <v>1119.44</v>
      </c>
    </row>
    <row r="74" spans="2:11" ht="15.6" x14ac:dyDescent="0.3">
      <c r="B74" s="6" t="s">
        <v>184</v>
      </c>
      <c r="C74" s="6" t="s">
        <v>184</v>
      </c>
      <c r="D74" s="8" t="s">
        <v>185</v>
      </c>
      <c r="E74" s="22">
        <v>1499</v>
      </c>
      <c r="F74" s="9">
        <f>0.72*Source_of_Truth[[#This Row],[MSRP Effective 3.1.2026]]</f>
        <v>1079.28</v>
      </c>
      <c r="G74" s="8">
        <f>0.63*Source_of_Truth[[#This Row],[MSRP Effective 3.1.2026]]</f>
        <v>944.37</v>
      </c>
      <c r="H74" s="11">
        <f>0.7*Source_of_Truth[[#This Row],[MSRP Effective 3.1.2026]]</f>
        <v>1049.3</v>
      </c>
      <c r="I74" s="12">
        <f>0.6*Source_of_Truth[[#This Row],[MSRP Effective 3.1.2026]]</f>
        <v>899.4</v>
      </c>
      <c r="J74" s="11">
        <f>0.68*Source_of_Truth[[#This Row],[MSRP Effective 3.1.2026]]</f>
        <v>1019.32</v>
      </c>
      <c r="K74" s="7">
        <f>0.56*Source_of_Truth[[#This Row],[MSRP Effective 3.1.2026]]</f>
        <v>839.44</v>
      </c>
    </row>
    <row r="75" spans="2:11" ht="15.6" x14ac:dyDescent="0.3">
      <c r="B75" s="6" t="s">
        <v>186</v>
      </c>
      <c r="C75" s="6" t="s">
        <v>186</v>
      </c>
      <c r="D75" s="8" t="s">
        <v>187</v>
      </c>
      <c r="E75" s="22">
        <v>2799</v>
      </c>
      <c r="F75" s="9">
        <f>0.72*Source_of_Truth[[#This Row],[MSRP Effective 3.1.2026]]</f>
        <v>2015.28</v>
      </c>
      <c r="G75" s="8">
        <f>0.63*Source_of_Truth[[#This Row],[MSRP Effective 3.1.2026]]</f>
        <v>1763.3700000000001</v>
      </c>
      <c r="H75" s="11">
        <f>0.7*Source_of_Truth[[#This Row],[MSRP Effective 3.1.2026]]</f>
        <v>1959.3</v>
      </c>
      <c r="I75" s="12">
        <f>0.6*Source_of_Truth[[#This Row],[MSRP Effective 3.1.2026]]</f>
        <v>1679.3999999999999</v>
      </c>
      <c r="J75" s="11">
        <f>0.68*Source_of_Truth[[#This Row],[MSRP Effective 3.1.2026]]</f>
        <v>1903.3200000000002</v>
      </c>
      <c r="K75" s="7">
        <f>0.56*Source_of_Truth[[#This Row],[MSRP Effective 3.1.2026]]</f>
        <v>1567.44</v>
      </c>
    </row>
    <row r="76" spans="2:11" ht="15.6" x14ac:dyDescent="0.3">
      <c r="B76" s="6" t="s">
        <v>188</v>
      </c>
      <c r="C76" s="6" t="s">
        <v>188</v>
      </c>
      <c r="D76" s="8" t="s">
        <v>187</v>
      </c>
      <c r="E76" s="22">
        <v>1999</v>
      </c>
      <c r="F76" s="9">
        <f>0.72*Source_of_Truth[[#This Row],[MSRP Effective 3.1.2026]]</f>
        <v>1439.28</v>
      </c>
      <c r="G76" s="8">
        <f>0.63*Source_of_Truth[[#This Row],[MSRP Effective 3.1.2026]]</f>
        <v>1259.3700000000001</v>
      </c>
      <c r="H76" s="11">
        <f>0.7*Source_of_Truth[[#This Row],[MSRP Effective 3.1.2026]]</f>
        <v>1399.3</v>
      </c>
      <c r="I76" s="12">
        <f>0.6*Source_of_Truth[[#This Row],[MSRP Effective 3.1.2026]]</f>
        <v>1199.3999999999999</v>
      </c>
      <c r="J76" s="11">
        <f>0.68*Source_of_Truth[[#This Row],[MSRP Effective 3.1.2026]]</f>
        <v>1359.3200000000002</v>
      </c>
      <c r="K76" s="7">
        <f>0.56*Source_of_Truth[[#This Row],[MSRP Effective 3.1.2026]]</f>
        <v>1119.44</v>
      </c>
    </row>
    <row r="77" spans="2:11" ht="15.6" x14ac:dyDescent="0.3">
      <c r="B77" s="6" t="s">
        <v>189</v>
      </c>
      <c r="C77" s="6" t="s">
        <v>189</v>
      </c>
      <c r="D77" s="8" t="s">
        <v>187</v>
      </c>
      <c r="E77" s="22">
        <v>1499</v>
      </c>
      <c r="F77" s="9">
        <f>0.72*Source_of_Truth[[#This Row],[MSRP Effective 3.1.2026]]</f>
        <v>1079.28</v>
      </c>
      <c r="G77" s="8">
        <f>0.63*Source_of_Truth[[#This Row],[MSRP Effective 3.1.2026]]</f>
        <v>944.37</v>
      </c>
      <c r="H77" s="11">
        <f>0.7*Source_of_Truth[[#This Row],[MSRP Effective 3.1.2026]]</f>
        <v>1049.3</v>
      </c>
      <c r="I77" s="12">
        <f>0.6*Source_of_Truth[[#This Row],[MSRP Effective 3.1.2026]]</f>
        <v>899.4</v>
      </c>
      <c r="J77" s="11">
        <f>0.68*Source_of_Truth[[#This Row],[MSRP Effective 3.1.2026]]</f>
        <v>1019.32</v>
      </c>
      <c r="K77" s="7">
        <f>0.56*Source_of_Truth[[#This Row],[MSRP Effective 3.1.2026]]</f>
        <v>839.44</v>
      </c>
    </row>
    <row r="78" spans="2:11" ht="15.6" x14ac:dyDescent="0.3">
      <c r="B78" s="6" t="s">
        <v>190</v>
      </c>
      <c r="C78" s="6" t="s">
        <v>190</v>
      </c>
      <c r="D78" s="8" t="s">
        <v>191</v>
      </c>
      <c r="E78" s="22">
        <v>999</v>
      </c>
      <c r="F78" s="9">
        <f>0.72*Source_of_Truth[[#This Row],[MSRP Effective 3.1.2026]]</f>
        <v>719.28</v>
      </c>
      <c r="G78" s="8">
        <f>0.63*Source_of_Truth[[#This Row],[MSRP Effective 3.1.2026]]</f>
        <v>629.37</v>
      </c>
      <c r="H78" s="11">
        <f>0.7*Source_of_Truth[[#This Row],[MSRP Effective 3.1.2026]]</f>
        <v>699.3</v>
      </c>
      <c r="I78" s="12">
        <f>0.6*Source_of_Truth[[#This Row],[MSRP Effective 3.1.2026]]</f>
        <v>599.4</v>
      </c>
      <c r="J78" s="11">
        <f>0.68*Source_of_Truth[[#This Row],[MSRP Effective 3.1.2026]]</f>
        <v>679.32</v>
      </c>
      <c r="K78" s="7">
        <f>0.56*Source_of_Truth[[#This Row],[MSRP Effective 3.1.2026]]</f>
        <v>559.44000000000005</v>
      </c>
    </row>
    <row r="79" spans="2:11" ht="15.6" x14ac:dyDescent="0.3">
      <c r="B79" s="6" t="s">
        <v>192</v>
      </c>
      <c r="C79" s="6" t="s">
        <v>192</v>
      </c>
      <c r="D79" s="8" t="s">
        <v>193</v>
      </c>
      <c r="E79" s="22">
        <v>1799</v>
      </c>
      <c r="F79" s="9">
        <f>0.72*Source_of_Truth[[#This Row],[MSRP Effective 3.1.2026]]</f>
        <v>1295.28</v>
      </c>
      <c r="G79" s="8">
        <f>0.63*Source_of_Truth[[#This Row],[MSRP Effective 3.1.2026]]</f>
        <v>1133.3700000000001</v>
      </c>
      <c r="H79" s="11">
        <f>0.7*Source_of_Truth[[#This Row],[MSRP Effective 3.1.2026]]</f>
        <v>1259.3</v>
      </c>
      <c r="I79" s="12">
        <f>0.6*Source_of_Truth[[#This Row],[MSRP Effective 3.1.2026]]</f>
        <v>1079.3999999999999</v>
      </c>
      <c r="J79" s="11">
        <f>0.68*Source_of_Truth[[#This Row],[MSRP Effective 3.1.2026]]</f>
        <v>1223.3200000000002</v>
      </c>
      <c r="K79" s="7">
        <f>0.56*Source_of_Truth[[#This Row],[MSRP Effective 3.1.2026]]</f>
        <v>1007.44</v>
      </c>
    </row>
    <row r="80" spans="2:11" ht="15.6" x14ac:dyDescent="0.3">
      <c r="B80" s="6" t="s">
        <v>194</v>
      </c>
      <c r="C80" s="6" t="s">
        <v>194</v>
      </c>
      <c r="D80" s="8" t="s">
        <v>195</v>
      </c>
      <c r="E80" s="22">
        <v>1199</v>
      </c>
      <c r="F80" s="9">
        <f>0.72*Source_of_Truth[[#This Row],[MSRP Effective 3.1.2026]]</f>
        <v>863.28</v>
      </c>
      <c r="G80" s="8">
        <f>0.63*Source_of_Truth[[#This Row],[MSRP Effective 3.1.2026]]</f>
        <v>755.37</v>
      </c>
      <c r="H80" s="11">
        <f>0.7*Source_of_Truth[[#This Row],[MSRP Effective 3.1.2026]]</f>
        <v>839.3</v>
      </c>
      <c r="I80" s="12">
        <f>0.6*Source_of_Truth[[#This Row],[MSRP Effective 3.1.2026]]</f>
        <v>719.4</v>
      </c>
      <c r="J80" s="11">
        <f>0.68*Source_of_Truth[[#This Row],[MSRP Effective 3.1.2026]]</f>
        <v>815.32</v>
      </c>
      <c r="K80" s="7">
        <f>0.56*Source_of_Truth[[#This Row],[MSRP Effective 3.1.2026]]</f>
        <v>671.44</v>
      </c>
    </row>
    <row r="81" spans="2:11" ht="15.6" x14ac:dyDescent="0.3">
      <c r="B81" s="6" t="s">
        <v>196</v>
      </c>
      <c r="C81" s="6" t="s">
        <v>196</v>
      </c>
      <c r="D81" s="8" t="s">
        <v>197</v>
      </c>
      <c r="E81" s="22">
        <v>1499</v>
      </c>
      <c r="F81" s="9">
        <f>0.72*Source_of_Truth[[#This Row],[MSRP Effective 3.1.2026]]</f>
        <v>1079.28</v>
      </c>
      <c r="G81" s="8">
        <f>0.63*Source_of_Truth[[#This Row],[MSRP Effective 3.1.2026]]</f>
        <v>944.37</v>
      </c>
      <c r="H81" s="11">
        <f>0.7*Source_of_Truth[[#This Row],[MSRP Effective 3.1.2026]]</f>
        <v>1049.3</v>
      </c>
      <c r="I81" s="12">
        <f>0.6*Source_of_Truth[[#This Row],[MSRP Effective 3.1.2026]]</f>
        <v>899.4</v>
      </c>
      <c r="J81" s="11">
        <f>0.68*Source_of_Truth[[#This Row],[MSRP Effective 3.1.2026]]</f>
        <v>1019.32</v>
      </c>
      <c r="K81" s="7">
        <f>0.56*Source_of_Truth[[#This Row],[MSRP Effective 3.1.2026]]</f>
        <v>839.44</v>
      </c>
    </row>
    <row r="82" spans="2:11" ht="15.6" x14ac:dyDescent="0.3">
      <c r="B82" s="6" t="s">
        <v>198</v>
      </c>
      <c r="C82" s="6" t="s">
        <v>198</v>
      </c>
      <c r="D82" s="8" t="s">
        <v>199</v>
      </c>
      <c r="E82" s="22">
        <v>2199</v>
      </c>
      <c r="F82" s="9">
        <f>0.72*Source_of_Truth[[#This Row],[MSRP Effective 3.1.2026]]</f>
        <v>1583.28</v>
      </c>
      <c r="G82" s="8">
        <f>0.63*Source_of_Truth[[#This Row],[MSRP Effective 3.1.2026]]</f>
        <v>1385.3700000000001</v>
      </c>
      <c r="H82" s="11">
        <f>0.7*Source_of_Truth[[#This Row],[MSRP Effective 3.1.2026]]</f>
        <v>1539.3</v>
      </c>
      <c r="I82" s="12">
        <f>0.6*Source_of_Truth[[#This Row],[MSRP Effective 3.1.2026]]</f>
        <v>1319.3999999999999</v>
      </c>
      <c r="J82" s="11">
        <f>0.68*Source_of_Truth[[#This Row],[MSRP Effective 3.1.2026]]</f>
        <v>1495.3200000000002</v>
      </c>
      <c r="K82" s="7">
        <f>0.56*Source_of_Truth[[#This Row],[MSRP Effective 3.1.2026]]</f>
        <v>1231.44</v>
      </c>
    </row>
    <row r="83" spans="2:11" ht="15.6" x14ac:dyDescent="0.3">
      <c r="B83" s="6" t="s">
        <v>200</v>
      </c>
      <c r="C83" s="6" t="s">
        <v>200</v>
      </c>
      <c r="D83" s="8" t="s">
        <v>201</v>
      </c>
      <c r="E83" s="22">
        <v>3299</v>
      </c>
      <c r="F83" s="9">
        <f>0.72*Source_of_Truth[[#This Row],[MSRP Effective 3.1.2026]]</f>
        <v>2375.2799999999997</v>
      </c>
      <c r="G83" s="8">
        <f>0.63*Source_of_Truth[[#This Row],[MSRP Effective 3.1.2026]]</f>
        <v>2078.37</v>
      </c>
      <c r="H83" s="11">
        <f>0.7*Source_of_Truth[[#This Row],[MSRP Effective 3.1.2026]]</f>
        <v>2309.2999999999997</v>
      </c>
      <c r="I83" s="12">
        <f>0.6*Source_of_Truth[[#This Row],[MSRP Effective 3.1.2026]]</f>
        <v>1979.3999999999999</v>
      </c>
      <c r="J83" s="11">
        <f>0.68*Source_of_Truth[[#This Row],[MSRP Effective 3.1.2026]]</f>
        <v>2243.3200000000002</v>
      </c>
      <c r="K83" s="7">
        <f>0.56*Source_of_Truth[[#This Row],[MSRP Effective 3.1.2026]]</f>
        <v>1847.4400000000003</v>
      </c>
    </row>
    <row r="84" spans="2:11" ht="15.6" x14ac:dyDescent="0.3">
      <c r="B84" s="6" t="s">
        <v>202</v>
      </c>
      <c r="C84" s="6" t="s">
        <v>202</v>
      </c>
      <c r="D84" s="8" t="s">
        <v>203</v>
      </c>
      <c r="E84" s="22">
        <v>1699</v>
      </c>
      <c r="F84" s="9">
        <f>0.72*Source_of_Truth[[#This Row],[MSRP Effective 3.1.2026]]</f>
        <v>1223.28</v>
      </c>
      <c r="G84" s="8">
        <f>0.63*Source_of_Truth[[#This Row],[MSRP Effective 3.1.2026]]</f>
        <v>1070.3700000000001</v>
      </c>
      <c r="H84" s="11">
        <f>0.7*Source_of_Truth[[#This Row],[MSRP Effective 3.1.2026]]</f>
        <v>1189.3</v>
      </c>
      <c r="I84" s="12">
        <f>0.6*Source_of_Truth[[#This Row],[MSRP Effective 3.1.2026]]</f>
        <v>1019.4</v>
      </c>
      <c r="J84" s="11">
        <f>0.68*Source_of_Truth[[#This Row],[MSRP Effective 3.1.2026]]</f>
        <v>1155.3200000000002</v>
      </c>
      <c r="K84" s="7">
        <f>0.56*Source_of_Truth[[#This Row],[MSRP Effective 3.1.2026]]</f>
        <v>951.44</v>
      </c>
    </row>
    <row r="85" spans="2:11" ht="15.6" x14ac:dyDescent="0.3">
      <c r="B85" s="6" t="s">
        <v>204</v>
      </c>
      <c r="C85" s="6" t="s">
        <v>204</v>
      </c>
      <c r="D85" s="8" t="s">
        <v>205</v>
      </c>
      <c r="E85" s="22">
        <v>2299</v>
      </c>
      <c r="F85" s="9">
        <f>0.72*Source_of_Truth[[#This Row],[MSRP Effective 3.1.2026]]</f>
        <v>1655.28</v>
      </c>
      <c r="G85" s="8">
        <f>0.63*Source_of_Truth[[#This Row],[MSRP Effective 3.1.2026]]</f>
        <v>1448.3700000000001</v>
      </c>
      <c r="H85" s="11">
        <f>0.7*Source_of_Truth[[#This Row],[MSRP Effective 3.1.2026]]</f>
        <v>1609.3</v>
      </c>
      <c r="I85" s="12">
        <f>0.6*Source_of_Truth[[#This Row],[MSRP Effective 3.1.2026]]</f>
        <v>1379.3999999999999</v>
      </c>
      <c r="J85" s="11">
        <f>0.68*Source_of_Truth[[#This Row],[MSRP Effective 3.1.2026]]</f>
        <v>1563.3200000000002</v>
      </c>
      <c r="K85" s="7">
        <f>0.56*Source_of_Truth[[#This Row],[MSRP Effective 3.1.2026]]</f>
        <v>1287.44</v>
      </c>
    </row>
    <row r="86" spans="2:11" ht="15.6" x14ac:dyDescent="0.3">
      <c r="B86" s="6" t="s">
        <v>206</v>
      </c>
      <c r="C86" s="6" t="s">
        <v>206</v>
      </c>
      <c r="D86" s="8" t="s">
        <v>207</v>
      </c>
      <c r="E86" s="22">
        <v>3399</v>
      </c>
      <c r="F86" s="9">
        <f>0.72*Source_of_Truth[[#This Row],[MSRP Effective 3.1.2026]]</f>
        <v>2447.2799999999997</v>
      </c>
      <c r="G86" s="8">
        <f>0.63*Source_of_Truth[[#This Row],[MSRP Effective 3.1.2026]]</f>
        <v>2141.37</v>
      </c>
      <c r="H86" s="11">
        <f>0.7*Source_of_Truth[[#This Row],[MSRP Effective 3.1.2026]]</f>
        <v>2379.2999999999997</v>
      </c>
      <c r="I86" s="12">
        <f>0.6*Source_of_Truth[[#This Row],[MSRP Effective 3.1.2026]]</f>
        <v>2039.3999999999999</v>
      </c>
      <c r="J86" s="11">
        <f>0.68*Source_of_Truth[[#This Row],[MSRP Effective 3.1.2026]]</f>
        <v>2311.3200000000002</v>
      </c>
      <c r="K86" s="7">
        <f>0.56*Source_of_Truth[[#This Row],[MSRP Effective 3.1.2026]]</f>
        <v>1903.4400000000003</v>
      </c>
    </row>
    <row r="87" spans="2:11" ht="15.6" x14ac:dyDescent="0.3">
      <c r="B87" s="6" t="s">
        <v>208</v>
      </c>
      <c r="C87" s="6" t="s">
        <v>208</v>
      </c>
      <c r="D87" s="8" t="s">
        <v>209</v>
      </c>
      <c r="E87" s="22">
        <v>1799</v>
      </c>
      <c r="F87" s="9">
        <f>0.72*Source_of_Truth[[#This Row],[MSRP Effective 3.1.2026]]</f>
        <v>1295.28</v>
      </c>
      <c r="G87" s="8">
        <f>0.63*Source_of_Truth[[#This Row],[MSRP Effective 3.1.2026]]</f>
        <v>1133.3700000000001</v>
      </c>
      <c r="H87" s="11">
        <f>0.7*Source_of_Truth[[#This Row],[MSRP Effective 3.1.2026]]</f>
        <v>1259.3</v>
      </c>
      <c r="I87" s="12">
        <f>0.6*Source_of_Truth[[#This Row],[MSRP Effective 3.1.2026]]</f>
        <v>1079.3999999999999</v>
      </c>
      <c r="J87" s="11">
        <f>0.68*Source_of_Truth[[#This Row],[MSRP Effective 3.1.2026]]</f>
        <v>1223.3200000000002</v>
      </c>
      <c r="K87" s="7">
        <f>0.56*Source_of_Truth[[#This Row],[MSRP Effective 3.1.2026]]</f>
        <v>1007.44</v>
      </c>
    </row>
    <row r="88" spans="2:11" ht="15.6" x14ac:dyDescent="0.3">
      <c r="B88" s="6" t="s">
        <v>210</v>
      </c>
      <c r="C88" s="6" t="s">
        <v>210</v>
      </c>
      <c r="D88" s="8" t="s">
        <v>211</v>
      </c>
      <c r="E88" s="22">
        <v>3299</v>
      </c>
      <c r="F88" s="9">
        <f>0.72*Source_of_Truth[[#This Row],[MSRP Effective 3.1.2026]]</f>
        <v>2375.2799999999997</v>
      </c>
      <c r="G88" s="8">
        <f>0.63*Source_of_Truth[[#This Row],[MSRP Effective 3.1.2026]]</f>
        <v>2078.37</v>
      </c>
      <c r="H88" s="11">
        <f>0.7*Source_of_Truth[[#This Row],[MSRP Effective 3.1.2026]]</f>
        <v>2309.2999999999997</v>
      </c>
      <c r="I88" s="12">
        <f>0.6*Source_of_Truth[[#This Row],[MSRP Effective 3.1.2026]]</f>
        <v>1979.3999999999999</v>
      </c>
      <c r="J88" s="11">
        <f>0.68*Source_of_Truth[[#This Row],[MSRP Effective 3.1.2026]]</f>
        <v>2243.3200000000002</v>
      </c>
      <c r="K88" s="7">
        <f>0.56*Source_of_Truth[[#This Row],[MSRP Effective 3.1.2026]]</f>
        <v>1847.4400000000003</v>
      </c>
    </row>
    <row r="89" spans="2:11" ht="15.6" x14ac:dyDescent="0.3">
      <c r="B89" s="6" t="s">
        <v>212</v>
      </c>
      <c r="C89" s="6" t="s">
        <v>212</v>
      </c>
      <c r="D89" s="8" t="s">
        <v>211</v>
      </c>
      <c r="E89" s="22">
        <v>4299</v>
      </c>
      <c r="F89" s="9">
        <f>0.72*Source_of_Truth[[#This Row],[MSRP Effective 3.1.2026]]</f>
        <v>3095.2799999999997</v>
      </c>
      <c r="G89" s="8">
        <f>0.63*Source_of_Truth[[#This Row],[MSRP Effective 3.1.2026]]</f>
        <v>2708.37</v>
      </c>
      <c r="H89" s="11">
        <f>0.7*Source_of_Truth[[#This Row],[MSRP Effective 3.1.2026]]</f>
        <v>3009.2999999999997</v>
      </c>
      <c r="I89" s="12">
        <f>0.6*Source_of_Truth[[#This Row],[MSRP Effective 3.1.2026]]</f>
        <v>2579.4</v>
      </c>
      <c r="J89" s="11">
        <f>0.68*Source_of_Truth[[#This Row],[MSRP Effective 3.1.2026]]</f>
        <v>2923.32</v>
      </c>
      <c r="K89" s="7">
        <f>0.56*Source_of_Truth[[#This Row],[MSRP Effective 3.1.2026]]</f>
        <v>2407.44</v>
      </c>
    </row>
    <row r="90" spans="2:11" ht="15.6" x14ac:dyDescent="0.3">
      <c r="B90" s="6" t="s">
        <v>213</v>
      </c>
      <c r="C90" s="6" t="s">
        <v>214</v>
      </c>
      <c r="D90" s="8" t="s">
        <v>215</v>
      </c>
      <c r="E90" s="22">
        <v>1699</v>
      </c>
      <c r="F90" s="9">
        <f>0.72*Source_of_Truth[[#This Row],[MSRP Effective 3.1.2026]]</f>
        <v>1223.28</v>
      </c>
      <c r="G90" s="8">
        <f>0.63*Source_of_Truth[[#This Row],[MSRP Effective 3.1.2026]]</f>
        <v>1070.3700000000001</v>
      </c>
      <c r="H90" s="11">
        <f>0.7*Source_of_Truth[[#This Row],[MSRP Effective 3.1.2026]]</f>
        <v>1189.3</v>
      </c>
      <c r="I90" s="12">
        <f>0.6*Source_of_Truth[[#This Row],[MSRP Effective 3.1.2026]]</f>
        <v>1019.4</v>
      </c>
      <c r="J90" s="11">
        <f>0.68*Source_of_Truth[[#This Row],[MSRP Effective 3.1.2026]]</f>
        <v>1155.3200000000002</v>
      </c>
      <c r="K90" s="7">
        <f>0.56*Source_of_Truth[[#This Row],[MSRP Effective 3.1.2026]]</f>
        <v>951.44</v>
      </c>
    </row>
    <row r="91" spans="2:11" ht="15.6" x14ac:dyDescent="0.3">
      <c r="B91" s="6" t="s">
        <v>216</v>
      </c>
      <c r="C91" s="6" t="s">
        <v>217</v>
      </c>
      <c r="D91" s="8" t="s">
        <v>218</v>
      </c>
      <c r="E91" s="22">
        <v>199</v>
      </c>
      <c r="F91" s="9">
        <f>0.72*Source_of_Truth[[#This Row],[MSRP Effective 3.1.2026]]</f>
        <v>143.28</v>
      </c>
      <c r="G91" s="8">
        <f>0.63*Source_of_Truth[[#This Row],[MSRP Effective 3.1.2026]]</f>
        <v>125.37</v>
      </c>
      <c r="H91" s="11">
        <f>0.7*Source_of_Truth[[#This Row],[MSRP Effective 3.1.2026]]</f>
        <v>139.29999999999998</v>
      </c>
      <c r="I91" s="12">
        <f>0.6*Source_of_Truth[[#This Row],[MSRP Effective 3.1.2026]]</f>
        <v>119.39999999999999</v>
      </c>
      <c r="J91" s="11">
        <f>0.68*Source_of_Truth[[#This Row],[MSRP Effective 3.1.2026]]</f>
        <v>135.32000000000002</v>
      </c>
      <c r="K91" s="7">
        <f>0.56*Source_of_Truth[[#This Row],[MSRP Effective 3.1.2026]]</f>
        <v>111.44000000000001</v>
      </c>
    </row>
    <row r="92" spans="2:11" ht="15.6" x14ac:dyDescent="0.3">
      <c r="B92" s="6" t="s">
        <v>219</v>
      </c>
      <c r="C92" s="6" t="s">
        <v>220</v>
      </c>
      <c r="D92" s="8" t="s">
        <v>221</v>
      </c>
      <c r="E92" s="22">
        <v>549</v>
      </c>
      <c r="F92" s="9">
        <f>0.72*Source_of_Truth[[#This Row],[MSRP Effective 3.1.2026]]</f>
        <v>395.28</v>
      </c>
      <c r="G92" s="8">
        <f>0.63*Source_of_Truth[[#This Row],[MSRP Effective 3.1.2026]]</f>
        <v>345.87</v>
      </c>
      <c r="H92" s="11">
        <f>0.7*Source_of_Truth[[#This Row],[MSRP Effective 3.1.2026]]</f>
        <v>384.29999999999995</v>
      </c>
      <c r="I92" s="12">
        <f>0.6*Source_of_Truth[[#This Row],[MSRP Effective 3.1.2026]]</f>
        <v>329.4</v>
      </c>
      <c r="J92" s="11">
        <f>0.68*Source_of_Truth[[#This Row],[MSRP Effective 3.1.2026]]</f>
        <v>373.32000000000005</v>
      </c>
      <c r="K92" s="7">
        <f>0.56*Source_of_Truth[[#This Row],[MSRP Effective 3.1.2026]]</f>
        <v>307.44000000000005</v>
      </c>
    </row>
    <row r="93" spans="2:11" ht="15.6" x14ac:dyDescent="0.3">
      <c r="B93" s="6" t="s">
        <v>222</v>
      </c>
      <c r="C93" s="6" t="s">
        <v>223</v>
      </c>
      <c r="D93" s="8" t="s">
        <v>224</v>
      </c>
      <c r="E93" s="22">
        <v>849</v>
      </c>
      <c r="F93" s="9">
        <f>0.72*Source_of_Truth[[#This Row],[MSRP Effective 3.1.2026]]</f>
        <v>611.28</v>
      </c>
      <c r="G93" s="8">
        <f>0.63*Source_of_Truth[[#This Row],[MSRP Effective 3.1.2026]]</f>
        <v>534.87</v>
      </c>
      <c r="H93" s="11">
        <f>0.7*Source_of_Truth[[#This Row],[MSRP Effective 3.1.2026]]</f>
        <v>594.29999999999995</v>
      </c>
      <c r="I93" s="12">
        <f>0.6*Source_of_Truth[[#This Row],[MSRP Effective 3.1.2026]]</f>
        <v>509.4</v>
      </c>
      <c r="J93" s="11">
        <f>0.68*Source_of_Truth[[#This Row],[MSRP Effective 3.1.2026]]</f>
        <v>577.32000000000005</v>
      </c>
      <c r="K93" s="7">
        <f>0.56*Source_of_Truth[[#This Row],[MSRP Effective 3.1.2026]]</f>
        <v>475.44000000000005</v>
      </c>
    </row>
    <row r="94" spans="2:11" ht="15.6" x14ac:dyDescent="0.3">
      <c r="B94" s="6" t="s">
        <v>225</v>
      </c>
      <c r="C94" s="6" t="s">
        <v>226</v>
      </c>
      <c r="D94" s="8" t="s">
        <v>227</v>
      </c>
      <c r="E94" s="22">
        <v>14399</v>
      </c>
      <c r="F94" s="9">
        <f>0.72*Source_of_Truth[[#This Row],[MSRP Effective 3.1.2026]]</f>
        <v>10367.279999999999</v>
      </c>
      <c r="G94" s="8">
        <f>0.63*Source_of_Truth[[#This Row],[MSRP Effective 3.1.2026]]</f>
        <v>9071.3700000000008</v>
      </c>
      <c r="H94" s="11">
        <f>0.7*Source_of_Truth[[#This Row],[MSRP Effective 3.1.2026]]</f>
        <v>10079.299999999999</v>
      </c>
      <c r="I94" s="12">
        <f>0.6*Source_of_Truth[[#This Row],[MSRP Effective 3.1.2026]]</f>
        <v>8639.4</v>
      </c>
      <c r="J94" s="11">
        <f>0.68*Source_of_Truth[[#This Row],[MSRP Effective 3.1.2026]]</f>
        <v>9791.3200000000015</v>
      </c>
      <c r="K94" s="7">
        <f>0.56*Source_of_Truth[[#This Row],[MSRP Effective 3.1.2026]]</f>
        <v>8063.4400000000005</v>
      </c>
    </row>
    <row r="95" spans="2:11" ht="15.6" x14ac:dyDescent="0.3">
      <c r="B95" s="6" t="s">
        <v>228</v>
      </c>
      <c r="C95" s="6" t="s">
        <v>229</v>
      </c>
      <c r="D95" s="8" t="s">
        <v>230</v>
      </c>
      <c r="E95" s="22">
        <v>34559</v>
      </c>
      <c r="F95" s="9">
        <f>0.72*Source_of_Truth[[#This Row],[MSRP Effective 3.1.2026]]</f>
        <v>24882.48</v>
      </c>
      <c r="G95" s="8">
        <f>0.63*Source_of_Truth[[#This Row],[MSRP Effective 3.1.2026]]</f>
        <v>21772.170000000002</v>
      </c>
      <c r="H95" s="11">
        <f>0.7*Source_of_Truth[[#This Row],[MSRP Effective 3.1.2026]]</f>
        <v>24191.3</v>
      </c>
      <c r="I95" s="12">
        <f>0.6*Source_of_Truth[[#This Row],[MSRP Effective 3.1.2026]]</f>
        <v>20735.399999999998</v>
      </c>
      <c r="J95" s="11">
        <f>0.68*Source_of_Truth[[#This Row],[MSRP Effective 3.1.2026]]</f>
        <v>23500.120000000003</v>
      </c>
      <c r="K95" s="7">
        <f>0.56*Source_of_Truth[[#This Row],[MSRP Effective 3.1.2026]]</f>
        <v>19353.04</v>
      </c>
    </row>
    <row r="96" spans="2:11" ht="15.6" x14ac:dyDescent="0.3">
      <c r="B96" s="6" t="s">
        <v>231</v>
      </c>
      <c r="C96" s="6" t="s">
        <v>232</v>
      </c>
      <c r="D96" s="8" t="s">
        <v>233</v>
      </c>
      <c r="E96" s="22">
        <v>50399</v>
      </c>
      <c r="F96" s="9">
        <f>0.72*Source_of_Truth[[#This Row],[MSRP Effective 3.1.2026]]</f>
        <v>36287.279999999999</v>
      </c>
      <c r="G96" s="8">
        <f>0.63*Source_of_Truth[[#This Row],[MSRP Effective 3.1.2026]]</f>
        <v>31751.37</v>
      </c>
      <c r="H96" s="11">
        <f>0.7*Source_of_Truth[[#This Row],[MSRP Effective 3.1.2026]]</f>
        <v>35279.299999999996</v>
      </c>
      <c r="I96" s="12">
        <f>0.6*Source_of_Truth[[#This Row],[MSRP Effective 3.1.2026]]</f>
        <v>30239.399999999998</v>
      </c>
      <c r="J96" s="11">
        <f>0.68*Source_of_Truth[[#This Row],[MSRP Effective 3.1.2026]]</f>
        <v>34271.32</v>
      </c>
      <c r="K96" s="7">
        <f>0.56*Source_of_Truth[[#This Row],[MSRP Effective 3.1.2026]]</f>
        <v>28223.440000000002</v>
      </c>
    </row>
    <row r="97" spans="2:11" ht="15.6" x14ac:dyDescent="0.3">
      <c r="B97" s="6" t="s">
        <v>234</v>
      </c>
      <c r="C97" s="6" t="s">
        <v>235</v>
      </c>
      <c r="D97" s="8" t="s">
        <v>236</v>
      </c>
      <c r="E97" s="10">
        <v>1799</v>
      </c>
      <c r="F97" s="9">
        <f>0.72*Source_of_Truth[[#This Row],[MSRP Effective 3.1.2026]]</f>
        <v>1295.28</v>
      </c>
      <c r="G97" s="8">
        <f>0.63*Source_of_Truth[[#This Row],[MSRP Effective 3.1.2026]]</f>
        <v>1133.3700000000001</v>
      </c>
      <c r="H97" s="11">
        <f>0.7*Source_of_Truth[[#This Row],[MSRP Effective 3.1.2026]]</f>
        <v>1259.3</v>
      </c>
      <c r="I97" s="12">
        <f>0.6*Source_of_Truth[[#This Row],[MSRP Effective 3.1.2026]]</f>
        <v>1079.3999999999999</v>
      </c>
      <c r="J97" s="11">
        <f>0.68*Source_of_Truth[[#This Row],[MSRP Effective 3.1.2026]]</f>
        <v>1223.3200000000002</v>
      </c>
      <c r="K97" s="7">
        <f>0.56*Source_of_Truth[[#This Row],[MSRP Effective 3.1.2026]]</f>
        <v>1007.44</v>
      </c>
    </row>
    <row r="98" spans="2:11" ht="15.6" x14ac:dyDescent="0.3">
      <c r="B98" s="6" t="s">
        <v>237</v>
      </c>
      <c r="C98" s="6" t="s">
        <v>238</v>
      </c>
      <c r="D98" s="8" t="s">
        <v>239</v>
      </c>
      <c r="E98" s="10">
        <v>4299</v>
      </c>
      <c r="F98" s="9">
        <f>0.72*Source_of_Truth[[#This Row],[MSRP Effective 3.1.2026]]</f>
        <v>3095.2799999999997</v>
      </c>
      <c r="G98" s="8">
        <f>0.63*Source_of_Truth[[#This Row],[MSRP Effective 3.1.2026]]</f>
        <v>2708.37</v>
      </c>
      <c r="H98" s="11">
        <f>0.7*Source_of_Truth[[#This Row],[MSRP Effective 3.1.2026]]</f>
        <v>3009.2999999999997</v>
      </c>
      <c r="I98" s="12">
        <f>0.6*Source_of_Truth[[#This Row],[MSRP Effective 3.1.2026]]</f>
        <v>2579.4</v>
      </c>
      <c r="J98" s="11">
        <f>0.68*Source_of_Truth[[#This Row],[MSRP Effective 3.1.2026]]</f>
        <v>2923.32</v>
      </c>
      <c r="K98" s="7">
        <f>0.56*Source_of_Truth[[#This Row],[MSRP Effective 3.1.2026]]</f>
        <v>2407.44</v>
      </c>
    </row>
    <row r="99" spans="2:11" ht="15.6" x14ac:dyDescent="0.3">
      <c r="B99" s="6" t="s">
        <v>240</v>
      </c>
      <c r="C99" s="6" t="s">
        <v>241</v>
      </c>
      <c r="D99" s="8" t="s">
        <v>242</v>
      </c>
      <c r="E99" s="10">
        <v>6299</v>
      </c>
      <c r="F99" s="9">
        <f>0.72*Source_of_Truth[[#This Row],[MSRP Effective 3.1.2026]]</f>
        <v>4535.28</v>
      </c>
      <c r="G99" s="8">
        <f>0.63*Source_of_Truth[[#This Row],[MSRP Effective 3.1.2026]]</f>
        <v>3968.37</v>
      </c>
      <c r="H99" s="11">
        <f>0.7*Source_of_Truth[[#This Row],[MSRP Effective 3.1.2026]]</f>
        <v>4409.2999999999993</v>
      </c>
      <c r="I99" s="12">
        <f>0.6*Source_of_Truth[[#This Row],[MSRP Effective 3.1.2026]]</f>
        <v>3779.3999999999996</v>
      </c>
      <c r="J99" s="11">
        <f>0.68*Source_of_Truth[[#This Row],[MSRP Effective 3.1.2026]]</f>
        <v>4283.3200000000006</v>
      </c>
      <c r="K99" s="7">
        <f>0.56*Source_of_Truth[[#This Row],[MSRP Effective 3.1.2026]]</f>
        <v>3527.4400000000005</v>
      </c>
    </row>
    <row r="100" spans="2:11" ht="15.6" x14ac:dyDescent="0.3">
      <c r="B100" s="6" t="s">
        <v>243</v>
      </c>
      <c r="C100" s="6" t="s">
        <v>244</v>
      </c>
      <c r="D100" s="8" t="s">
        <v>245</v>
      </c>
      <c r="E100" s="22">
        <v>21599</v>
      </c>
      <c r="F100" s="9">
        <f>0.72*Source_of_Truth[[#This Row],[MSRP Effective 3.1.2026]]</f>
        <v>15551.279999999999</v>
      </c>
      <c r="G100" s="8">
        <f>0.63*Source_of_Truth[[#This Row],[MSRP Effective 3.1.2026]]</f>
        <v>13607.37</v>
      </c>
      <c r="H100" s="11">
        <f>0.7*Source_of_Truth[[#This Row],[MSRP Effective 3.1.2026]]</f>
        <v>15119.3</v>
      </c>
      <c r="I100" s="12">
        <f>0.6*Source_of_Truth[[#This Row],[MSRP Effective 3.1.2026]]</f>
        <v>12959.4</v>
      </c>
      <c r="J100" s="11">
        <f>0.68*Source_of_Truth[[#This Row],[MSRP Effective 3.1.2026]]</f>
        <v>14687.320000000002</v>
      </c>
      <c r="K100" s="7">
        <f>0.56*Source_of_Truth[[#This Row],[MSRP Effective 3.1.2026]]</f>
        <v>12095.44</v>
      </c>
    </row>
    <row r="101" spans="2:11" ht="15.6" x14ac:dyDescent="0.3">
      <c r="B101" s="6" t="s">
        <v>246</v>
      </c>
      <c r="C101" s="6" t="s">
        <v>247</v>
      </c>
      <c r="D101" s="8" t="s">
        <v>248</v>
      </c>
      <c r="E101" s="22">
        <v>51839</v>
      </c>
      <c r="F101" s="9">
        <f>0.72*Source_of_Truth[[#This Row],[MSRP Effective 3.1.2026]]</f>
        <v>37324.080000000002</v>
      </c>
      <c r="G101" s="8">
        <f>0.63*Source_of_Truth[[#This Row],[MSRP Effective 3.1.2026]]</f>
        <v>32658.57</v>
      </c>
      <c r="H101" s="11">
        <f>0.7*Source_of_Truth[[#This Row],[MSRP Effective 3.1.2026]]</f>
        <v>36287.299999999996</v>
      </c>
      <c r="I101" s="12">
        <f>0.6*Source_of_Truth[[#This Row],[MSRP Effective 3.1.2026]]</f>
        <v>31103.399999999998</v>
      </c>
      <c r="J101" s="11">
        <f>0.68*Source_of_Truth[[#This Row],[MSRP Effective 3.1.2026]]</f>
        <v>35250.520000000004</v>
      </c>
      <c r="K101" s="7">
        <f>0.56*Source_of_Truth[[#This Row],[MSRP Effective 3.1.2026]]</f>
        <v>29029.840000000004</v>
      </c>
    </row>
    <row r="102" spans="2:11" ht="15.6" x14ac:dyDescent="0.3">
      <c r="B102" s="6" t="s">
        <v>249</v>
      </c>
      <c r="C102" s="6" t="s">
        <v>250</v>
      </c>
      <c r="D102" s="8" t="s">
        <v>251</v>
      </c>
      <c r="E102" s="22">
        <v>75599</v>
      </c>
      <c r="F102" s="9">
        <f>0.72*Source_of_Truth[[#This Row],[MSRP Effective 3.1.2026]]</f>
        <v>54431.28</v>
      </c>
      <c r="G102" s="8">
        <f>0.63*Source_of_Truth[[#This Row],[MSRP Effective 3.1.2026]]</f>
        <v>47627.37</v>
      </c>
      <c r="H102" s="11">
        <f>0.7*Source_of_Truth[[#This Row],[MSRP Effective 3.1.2026]]</f>
        <v>52919.299999999996</v>
      </c>
      <c r="I102" s="12">
        <f>0.6*Source_of_Truth[[#This Row],[MSRP Effective 3.1.2026]]</f>
        <v>45359.4</v>
      </c>
      <c r="J102" s="11">
        <f>0.68*Source_of_Truth[[#This Row],[MSRP Effective 3.1.2026]]</f>
        <v>51407.320000000007</v>
      </c>
      <c r="K102" s="7">
        <f>0.56*Source_of_Truth[[#This Row],[MSRP Effective 3.1.2026]]</f>
        <v>42335.44</v>
      </c>
    </row>
    <row r="103" spans="2:11" ht="15.6" x14ac:dyDescent="0.3">
      <c r="B103" s="6" t="s">
        <v>252</v>
      </c>
      <c r="C103" s="6" t="s">
        <v>253</v>
      </c>
      <c r="D103" s="8" t="s">
        <v>254</v>
      </c>
      <c r="E103" s="22">
        <v>28799</v>
      </c>
      <c r="F103" s="9">
        <f>0.72*Source_of_Truth[[#This Row],[MSRP Effective 3.1.2026]]</f>
        <v>20735.28</v>
      </c>
      <c r="G103" s="8">
        <f>0.63*Source_of_Truth[[#This Row],[MSRP Effective 3.1.2026]]</f>
        <v>18143.37</v>
      </c>
      <c r="H103" s="11">
        <f>0.7*Source_of_Truth[[#This Row],[MSRP Effective 3.1.2026]]</f>
        <v>20159.3</v>
      </c>
      <c r="I103" s="12">
        <f>0.6*Source_of_Truth[[#This Row],[MSRP Effective 3.1.2026]]</f>
        <v>17279.399999999998</v>
      </c>
      <c r="J103" s="11">
        <f>0.68*Source_of_Truth[[#This Row],[MSRP Effective 3.1.2026]]</f>
        <v>19583.32</v>
      </c>
      <c r="K103" s="7">
        <f>0.56*Source_of_Truth[[#This Row],[MSRP Effective 3.1.2026]]</f>
        <v>16127.440000000002</v>
      </c>
    </row>
    <row r="104" spans="2:11" ht="15.6" x14ac:dyDescent="0.3">
      <c r="B104" s="6" t="s">
        <v>255</v>
      </c>
      <c r="C104" s="6" t="s">
        <v>256</v>
      </c>
      <c r="D104" s="8" t="s">
        <v>257</v>
      </c>
      <c r="E104" s="22">
        <v>69119</v>
      </c>
      <c r="F104" s="9">
        <f>0.72*Source_of_Truth[[#This Row],[MSRP Effective 3.1.2026]]</f>
        <v>49765.68</v>
      </c>
      <c r="G104" s="8">
        <f>0.63*Source_of_Truth[[#This Row],[MSRP Effective 3.1.2026]]</f>
        <v>43544.97</v>
      </c>
      <c r="H104" s="11">
        <f>0.7*Source_of_Truth[[#This Row],[MSRP Effective 3.1.2026]]</f>
        <v>48383.299999999996</v>
      </c>
      <c r="I104" s="12">
        <f>0.6*Source_of_Truth[[#This Row],[MSRP Effective 3.1.2026]]</f>
        <v>41471.4</v>
      </c>
      <c r="J104" s="11">
        <f>0.68*Source_of_Truth[[#This Row],[MSRP Effective 3.1.2026]]</f>
        <v>47000.920000000006</v>
      </c>
      <c r="K104" s="7">
        <f>0.56*Source_of_Truth[[#This Row],[MSRP Effective 3.1.2026]]</f>
        <v>38706.640000000007</v>
      </c>
    </row>
    <row r="105" spans="2:11" ht="15.6" x14ac:dyDescent="0.3">
      <c r="B105" s="6" t="s">
        <v>258</v>
      </c>
      <c r="C105" s="6" t="s">
        <v>259</v>
      </c>
      <c r="D105" s="8" t="s">
        <v>260</v>
      </c>
      <c r="E105" s="22">
        <v>100800</v>
      </c>
      <c r="F105" s="9">
        <f>0.72*Source_of_Truth[[#This Row],[MSRP Effective 3.1.2026]]</f>
        <v>72576</v>
      </c>
      <c r="G105" s="8">
        <f>0.63*Source_of_Truth[[#This Row],[MSRP Effective 3.1.2026]]</f>
        <v>63504</v>
      </c>
      <c r="H105" s="11">
        <f>0.7*Source_of_Truth[[#This Row],[MSRP Effective 3.1.2026]]</f>
        <v>70560</v>
      </c>
      <c r="I105" s="12">
        <f>0.6*Source_of_Truth[[#This Row],[MSRP Effective 3.1.2026]]</f>
        <v>60480</v>
      </c>
      <c r="J105" s="11">
        <f>0.68*Source_of_Truth[[#This Row],[MSRP Effective 3.1.2026]]</f>
        <v>68544</v>
      </c>
      <c r="K105" s="7">
        <f>0.56*Source_of_Truth[[#This Row],[MSRP Effective 3.1.2026]]</f>
        <v>56448.000000000007</v>
      </c>
    </row>
    <row r="106" spans="2:11" ht="15.6" x14ac:dyDescent="0.3">
      <c r="B106" s="6" t="s">
        <v>261</v>
      </c>
      <c r="C106" s="6" t="s">
        <v>262</v>
      </c>
      <c r="D106" s="8" t="s">
        <v>263</v>
      </c>
      <c r="E106" s="10">
        <v>7199</v>
      </c>
      <c r="F106" s="9">
        <f>0.72*Source_of_Truth[[#This Row],[MSRP Effective 3.1.2026]]</f>
        <v>5183.28</v>
      </c>
      <c r="G106" s="8">
        <f>0.63*Source_of_Truth[[#This Row],[MSRP Effective 3.1.2026]]</f>
        <v>4535.37</v>
      </c>
      <c r="H106" s="11">
        <f>0.7*Source_of_Truth[[#This Row],[MSRP Effective 3.1.2026]]</f>
        <v>5039.2999999999993</v>
      </c>
      <c r="I106" s="12">
        <f>0.6*Source_of_Truth[[#This Row],[MSRP Effective 3.1.2026]]</f>
        <v>4319.3999999999996</v>
      </c>
      <c r="J106" s="11">
        <f>0.68*Source_of_Truth[[#This Row],[MSRP Effective 3.1.2026]]</f>
        <v>4895.3200000000006</v>
      </c>
      <c r="K106" s="7">
        <f>0.56*Source_of_Truth[[#This Row],[MSRP Effective 3.1.2026]]</f>
        <v>4031.4400000000005</v>
      </c>
    </row>
    <row r="107" spans="2:11" ht="15.6" x14ac:dyDescent="0.3">
      <c r="B107" s="6" t="s">
        <v>264</v>
      </c>
      <c r="C107" s="6" t="s">
        <v>265</v>
      </c>
      <c r="D107" s="8" t="s">
        <v>266</v>
      </c>
      <c r="E107" s="10">
        <v>17199</v>
      </c>
      <c r="F107" s="9">
        <f>0.72*Source_of_Truth[[#This Row],[MSRP Effective 3.1.2026]]</f>
        <v>12383.279999999999</v>
      </c>
      <c r="G107" s="8">
        <f>0.63*Source_of_Truth[[#This Row],[MSRP Effective 3.1.2026]]</f>
        <v>10835.37</v>
      </c>
      <c r="H107" s="11">
        <f>0.7*Source_of_Truth[[#This Row],[MSRP Effective 3.1.2026]]</f>
        <v>12039.3</v>
      </c>
      <c r="I107" s="12">
        <f>0.6*Source_of_Truth[[#This Row],[MSRP Effective 3.1.2026]]</f>
        <v>10319.4</v>
      </c>
      <c r="J107" s="11">
        <f>0.68*Source_of_Truth[[#This Row],[MSRP Effective 3.1.2026]]</f>
        <v>11695.320000000002</v>
      </c>
      <c r="K107" s="7">
        <f>0.56*Source_of_Truth[[#This Row],[MSRP Effective 3.1.2026]]</f>
        <v>9631.44</v>
      </c>
    </row>
    <row r="108" spans="2:11" ht="15.6" x14ac:dyDescent="0.3">
      <c r="B108" s="6" t="s">
        <v>267</v>
      </c>
      <c r="C108" s="6" t="s">
        <v>268</v>
      </c>
      <c r="D108" s="8" t="s">
        <v>269</v>
      </c>
      <c r="E108" s="10">
        <v>25099</v>
      </c>
      <c r="F108" s="9">
        <f>0.72*Source_of_Truth[[#This Row],[MSRP Effective 3.1.2026]]</f>
        <v>18071.28</v>
      </c>
      <c r="G108" s="8">
        <f>0.63*Source_of_Truth[[#This Row],[MSRP Effective 3.1.2026]]</f>
        <v>15812.37</v>
      </c>
      <c r="H108" s="11">
        <f>0.7*Source_of_Truth[[#This Row],[MSRP Effective 3.1.2026]]</f>
        <v>17569.3</v>
      </c>
      <c r="I108" s="12">
        <f>0.6*Source_of_Truth[[#This Row],[MSRP Effective 3.1.2026]]</f>
        <v>15059.4</v>
      </c>
      <c r="J108" s="11">
        <f>0.68*Source_of_Truth[[#This Row],[MSRP Effective 3.1.2026]]</f>
        <v>17067.32</v>
      </c>
      <c r="K108" s="7">
        <f>0.56*Source_of_Truth[[#This Row],[MSRP Effective 3.1.2026]]</f>
        <v>14055.44</v>
      </c>
    </row>
    <row r="109" spans="2:11" ht="15.6" x14ac:dyDescent="0.3">
      <c r="B109" s="6" t="s">
        <v>270</v>
      </c>
      <c r="C109" s="6" t="s">
        <v>271</v>
      </c>
      <c r="D109" s="8" t="s">
        <v>272</v>
      </c>
      <c r="E109" s="10">
        <v>899</v>
      </c>
      <c r="F109" s="9">
        <f>0.72*Source_of_Truth[[#This Row],[MSRP Effective 3.1.2026]]</f>
        <v>647.28</v>
      </c>
      <c r="G109" s="8">
        <f>0.63*Source_of_Truth[[#This Row],[MSRP Effective 3.1.2026]]</f>
        <v>566.37</v>
      </c>
      <c r="H109" s="11">
        <f>0.7*Source_of_Truth[[#This Row],[MSRP Effective 3.1.2026]]</f>
        <v>629.29999999999995</v>
      </c>
      <c r="I109" s="12">
        <f>0.6*Source_of_Truth[[#This Row],[MSRP Effective 3.1.2026]]</f>
        <v>539.4</v>
      </c>
      <c r="J109" s="11">
        <f>0.68*Source_of_Truth[[#This Row],[MSRP Effective 3.1.2026]]</f>
        <v>611.32000000000005</v>
      </c>
      <c r="K109" s="7">
        <f>0.56*Source_of_Truth[[#This Row],[MSRP Effective 3.1.2026]]</f>
        <v>503.44000000000005</v>
      </c>
    </row>
    <row r="110" spans="2:11" ht="15.6" x14ac:dyDescent="0.3">
      <c r="B110" s="6" t="s">
        <v>273</v>
      </c>
      <c r="C110" s="6" t="s">
        <v>274</v>
      </c>
      <c r="D110" s="8" t="s">
        <v>275</v>
      </c>
      <c r="E110" s="10">
        <v>2099</v>
      </c>
      <c r="F110" s="9">
        <f>0.72*Source_of_Truth[[#This Row],[MSRP Effective 3.1.2026]]</f>
        <v>1511.28</v>
      </c>
      <c r="G110" s="8">
        <f>0.63*Source_of_Truth[[#This Row],[MSRP Effective 3.1.2026]]</f>
        <v>1322.3700000000001</v>
      </c>
      <c r="H110" s="11">
        <f>0.7*Source_of_Truth[[#This Row],[MSRP Effective 3.1.2026]]</f>
        <v>1469.3</v>
      </c>
      <c r="I110" s="12">
        <f>0.6*Source_of_Truth[[#This Row],[MSRP Effective 3.1.2026]]</f>
        <v>1259.3999999999999</v>
      </c>
      <c r="J110" s="11">
        <f>0.68*Source_of_Truth[[#This Row],[MSRP Effective 3.1.2026]]</f>
        <v>1427.3200000000002</v>
      </c>
      <c r="K110" s="7">
        <f>0.56*Source_of_Truth[[#This Row],[MSRP Effective 3.1.2026]]</f>
        <v>1175.44</v>
      </c>
    </row>
    <row r="111" spans="2:11" ht="15.6" x14ac:dyDescent="0.3">
      <c r="B111" s="6" t="s">
        <v>276</v>
      </c>
      <c r="C111" s="6" t="s">
        <v>277</v>
      </c>
      <c r="D111" s="8" t="s">
        <v>278</v>
      </c>
      <c r="E111" s="10">
        <v>3099</v>
      </c>
      <c r="F111" s="9">
        <f>0.72*Source_of_Truth[[#This Row],[MSRP Effective 3.1.2026]]</f>
        <v>2231.2799999999997</v>
      </c>
      <c r="G111" s="8">
        <f>0.63*Source_of_Truth[[#This Row],[MSRP Effective 3.1.2026]]</f>
        <v>1952.3700000000001</v>
      </c>
      <c r="H111" s="11">
        <f>0.7*Source_of_Truth[[#This Row],[MSRP Effective 3.1.2026]]</f>
        <v>2169.2999999999997</v>
      </c>
      <c r="I111" s="12">
        <f>0.6*Source_of_Truth[[#This Row],[MSRP Effective 3.1.2026]]</f>
        <v>1859.3999999999999</v>
      </c>
      <c r="J111" s="11">
        <f>0.68*Source_of_Truth[[#This Row],[MSRP Effective 3.1.2026]]</f>
        <v>2107.3200000000002</v>
      </c>
      <c r="K111" s="7">
        <f>0.56*Source_of_Truth[[#This Row],[MSRP Effective 3.1.2026]]</f>
        <v>1735.44</v>
      </c>
    </row>
    <row r="112" spans="2:11" ht="15.6" x14ac:dyDescent="0.3">
      <c r="B112" s="6" t="s">
        <v>279</v>
      </c>
      <c r="C112" s="6" t="s">
        <v>280</v>
      </c>
      <c r="D112" s="8" t="s">
        <v>281</v>
      </c>
      <c r="E112" s="22">
        <v>1699</v>
      </c>
      <c r="F112" s="9">
        <f>0.72*Source_of_Truth[[#This Row],[MSRP Effective 3.1.2026]]</f>
        <v>1223.28</v>
      </c>
      <c r="G112" s="8">
        <f>0.63*Source_of_Truth[[#This Row],[MSRP Effective 3.1.2026]]</f>
        <v>1070.3700000000001</v>
      </c>
      <c r="H112" s="11">
        <f>0.7*Source_of_Truth[[#This Row],[MSRP Effective 3.1.2026]]</f>
        <v>1189.3</v>
      </c>
      <c r="I112" s="12">
        <f>0.6*Source_of_Truth[[#This Row],[MSRP Effective 3.1.2026]]</f>
        <v>1019.4</v>
      </c>
      <c r="J112" s="11">
        <f>0.68*Source_of_Truth[[#This Row],[MSRP Effective 3.1.2026]]</f>
        <v>1155.3200000000002</v>
      </c>
      <c r="K112" s="7">
        <f>0.56*Source_of_Truth[[#This Row],[MSRP Effective 3.1.2026]]</f>
        <v>951.44</v>
      </c>
    </row>
    <row r="113" spans="2:11" ht="15.6" x14ac:dyDescent="0.3">
      <c r="B113" s="6" t="s">
        <v>282</v>
      </c>
      <c r="C113" s="6" t="s">
        <v>283</v>
      </c>
      <c r="D113" s="8" t="s">
        <v>284</v>
      </c>
      <c r="E113" s="22">
        <v>199</v>
      </c>
      <c r="F113" s="9">
        <f>0.72*Source_of_Truth[[#This Row],[MSRP Effective 3.1.2026]]</f>
        <v>143.28</v>
      </c>
      <c r="G113" s="8">
        <f>0.63*Source_of_Truth[[#This Row],[MSRP Effective 3.1.2026]]</f>
        <v>125.37</v>
      </c>
      <c r="H113" s="11">
        <f>0.7*Source_of_Truth[[#This Row],[MSRP Effective 3.1.2026]]</f>
        <v>139.29999999999998</v>
      </c>
      <c r="I113" s="12">
        <f>0.6*Source_of_Truth[[#This Row],[MSRP Effective 3.1.2026]]</f>
        <v>119.39999999999999</v>
      </c>
      <c r="J113" s="11">
        <f>0.68*Source_of_Truth[[#This Row],[MSRP Effective 3.1.2026]]</f>
        <v>135.32000000000002</v>
      </c>
      <c r="K113" s="7">
        <f>0.56*Source_of_Truth[[#This Row],[MSRP Effective 3.1.2026]]</f>
        <v>111.44000000000001</v>
      </c>
    </row>
    <row r="114" spans="2:11" ht="15.6" x14ac:dyDescent="0.3">
      <c r="B114" s="6" t="s">
        <v>285</v>
      </c>
      <c r="C114" s="6" t="s">
        <v>286</v>
      </c>
      <c r="D114" s="8" t="s">
        <v>287</v>
      </c>
      <c r="E114" s="22">
        <v>549</v>
      </c>
      <c r="F114" s="9">
        <f>0.72*Source_of_Truth[[#This Row],[MSRP Effective 3.1.2026]]</f>
        <v>395.28</v>
      </c>
      <c r="G114" s="8">
        <f>0.63*Source_of_Truth[[#This Row],[MSRP Effective 3.1.2026]]</f>
        <v>345.87</v>
      </c>
      <c r="H114" s="11">
        <f>0.7*Source_of_Truth[[#This Row],[MSRP Effective 3.1.2026]]</f>
        <v>384.29999999999995</v>
      </c>
      <c r="I114" s="12">
        <f>0.6*Source_of_Truth[[#This Row],[MSRP Effective 3.1.2026]]</f>
        <v>329.4</v>
      </c>
      <c r="J114" s="11">
        <f>0.68*Source_of_Truth[[#This Row],[MSRP Effective 3.1.2026]]</f>
        <v>373.32000000000005</v>
      </c>
      <c r="K114" s="7">
        <f>0.56*Source_of_Truth[[#This Row],[MSRP Effective 3.1.2026]]</f>
        <v>307.44000000000005</v>
      </c>
    </row>
    <row r="115" spans="2:11" ht="15.6" x14ac:dyDescent="0.3">
      <c r="B115" s="6" t="s">
        <v>288</v>
      </c>
      <c r="C115" s="6" t="s">
        <v>289</v>
      </c>
      <c r="D115" s="8" t="s">
        <v>290</v>
      </c>
      <c r="E115" s="22">
        <v>849</v>
      </c>
      <c r="F115" s="9">
        <f>0.72*Source_of_Truth[[#This Row],[MSRP Effective 3.1.2026]]</f>
        <v>611.28</v>
      </c>
      <c r="G115" s="8">
        <f>0.63*Source_of_Truth[[#This Row],[MSRP Effective 3.1.2026]]</f>
        <v>534.87</v>
      </c>
      <c r="H115" s="11">
        <f>0.7*Source_of_Truth[[#This Row],[MSRP Effective 3.1.2026]]</f>
        <v>594.29999999999995</v>
      </c>
      <c r="I115" s="12">
        <f>0.6*Source_of_Truth[[#This Row],[MSRP Effective 3.1.2026]]</f>
        <v>509.4</v>
      </c>
      <c r="J115" s="11">
        <f>0.68*Source_of_Truth[[#This Row],[MSRP Effective 3.1.2026]]</f>
        <v>577.32000000000005</v>
      </c>
      <c r="K115" s="7">
        <f>0.56*Source_of_Truth[[#This Row],[MSRP Effective 3.1.2026]]</f>
        <v>475.44000000000005</v>
      </c>
    </row>
    <row r="116" spans="2:11" ht="15.6" x14ac:dyDescent="0.3">
      <c r="B116" s="6" t="s">
        <v>291</v>
      </c>
      <c r="C116" s="6" t="s">
        <v>292</v>
      </c>
      <c r="D116" s="8" t="s">
        <v>293</v>
      </c>
      <c r="E116" s="22">
        <v>1199</v>
      </c>
      <c r="F116" s="9">
        <f>0.72*Source_of_Truth[[#This Row],[MSRP Effective 3.1.2026]]</f>
        <v>863.28</v>
      </c>
      <c r="G116" s="8">
        <f>0.63*Source_of_Truth[[#This Row],[MSRP Effective 3.1.2026]]</f>
        <v>755.37</v>
      </c>
      <c r="H116" s="11">
        <f>0.7*Source_of_Truth[[#This Row],[MSRP Effective 3.1.2026]]</f>
        <v>839.3</v>
      </c>
      <c r="I116" s="12">
        <f>0.6*Source_of_Truth[[#This Row],[MSRP Effective 3.1.2026]]</f>
        <v>719.4</v>
      </c>
      <c r="J116" s="11">
        <f>0.68*Source_of_Truth[[#This Row],[MSRP Effective 3.1.2026]]</f>
        <v>815.32</v>
      </c>
      <c r="K116" s="7">
        <f>0.56*Source_of_Truth[[#This Row],[MSRP Effective 3.1.2026]]</f>
        <v>671.44</v>
      </c>
    </row>
    <row r="117" spans="2:11" ht="15.6" x14ac:dyDescent="0.3">
      <c r="B117" s="6" t="s">
        <v>294</v>
      </c>
      <c r="C117" s="6" t="s">
        <v>295</v>
      </c>
      <c r="D117" s="8" t="s">
        <v>296</v>
      </c>
      <c r="E117" s="22">
        <v>149</v>
      </c>
      <c r="F117" s="9">
        <f>0.72*Source_of_Truth[[#This Row],[MSRP Effective 3.1.2026]]</f>
        <v>107.28</v>
      </c>
      <c r="G117" s="8">
        <f>0.63*Source_of_Truth[[#This Row],[MSRP Effective 3.1.2026]]</f>
        <v>93.87</v>
      </c>
      <c r="H117" s="11">
        <f>0.7*Source_of_Truth[[#This Row],[MSRP Effective 3.1.2026]]</f>
        <v>104.3</v>
      </c>
      <c r="I117" s="12">
        <f>0.6*Source_of_Truth[[#This Row],[MSRP Effective 3.1.2026]]</f>
        <v>89.399999999999991</v>
      </c>
      <c r="J117" s="11">
        <f>0.68*Source_of_Truth[[#This Row],[MSRP Effective 3.1.2026]]</f>
        <v>101.32000000000001</v>
      </c>
      <c r="K117" s="7">
        <f>0.56*Source_of_Truth[[#This Row],[MSRP Effective 3.1.2026]]</f>
        <v>83.440000000000012</v>
      </c>
    </row>
    <row r="118" spans="2:11" ht="15.6" x14ac:dyDescent="0.3">
      <c r="B118" s="6" t="s">
        <v>297</v>
      </c>
      <c r="C118" s="6" t="s">
        <v>298</v>
      </c>
      <c r="D118" s="8" t="s">
        <v>299</v>
      </c>
      <c r="E118" s="22">
        <v>399</v>
      </c>
      <c r="F118" s="9">
        <f>0.72*Source_of_Truth[[#This Row],[MSRP Effective 3.1.2026]]</f>
        <v>287.27999999999997</v>
      </c>
      <c r="G118" s="8">
        <f>0.63*Source_of_Truth[[#This Row],[MSRP Effective 3.1.2026]]</f>
        <v>251.37</v>
      </c>
      <c r="H118" s="11">
        <f>0.7*Source_of_Truth[[#This Row],[MSRP Effective 3.1.2026]]</f>
        <v>279.29999999999995</v>
      </c>
      <c r="I118" s="12">
        <f>0.6*Source_of_Truth[[#This Row],[MSRP Effective 3.1.2026]]</f>
        <v>239.39999999999998</v>
      </c>
      <c r="J118" s="11">
        <f>0.68*Source_of_Truth[[#This Row],[MSRP Effective 3.1.2026]]</f>
        <v>271.32</v>
      </c>
      <c r="K118" s="7">
        <f>0.56*Source_of_Truth[[#This Row],[MSRP Effective 3.1.2026]]</f>
        <v>223.44000000000003</v>
      </c>
    </row>
    <row r="119" spans="2:11" ht="15.6" x14ac:dyDescent="0.3">
      <c r="B119" s="6" t="s">
        <v>300</v>
      </c>
      <c r="C119" s="6" t="s">
        <v>301</v>
      </c>
      <c r="D119" s="8" t="s">
        <v>302</v>
      </c>
      <c r="E119" s="22">
        <v>599</v>
      </c>
      <c r="F119" s="9">
        <f>0.72*Source_of_Truth[[#This Row],[MSRP Effective 3.1.2026]]</f>
        <v>431.28</v>
      </c>
      <c r="G119" s="8">
        <f>0.63*Source_of_Truth[[#This Row],[MSRP Effective 3.1.2026]]</f>
        <v>377.37</v>
      </c>
      <c r="H119" s="11">
        <f>0.7*Source_of_Truth[[#This Row],[MSRP Effective 3.1.2026]]</f>
        <v>419.29999999999995</v>
      </c>
      <c r="I119" s="12">
        <f>0.6*Source_of_Truth[[#This Row],[MSRP Effective 3.1.2026]]</f>
        <v>359.4</v>
      </c>
      <c r="J119" s="11">
        <f>0.68*Source_of_Truth[[#This Row],[MSRP Effective 3.1.2026]]</f>
        <v>407.32000000000005</v>
      </c>
      <c r="K119" s="7">
        <f>0.56*Source_of_Truth[[#This Row],[MSRP Effective 3.1.2026]]</f>
        <v>335.44000000000005</v>
      </c>
    </row>
    <row r="120" spans="2:11" ht="15.6" x14ac:dyDescent="0.3">
      <c r="B120" s="6" t="s">
        <v>303</v>
      </c>
      <c r="C120" s="6" t="s">
        <v>304</v>
      </c>
      <c r="D120" s="8" t="s">
        <v>305</v>
      </c>
      <c r="E120" s="22">
        <v>1699</v>
      </c>
      <c r="F120" s="9">
        <f>0.72*Source_of_Truth[[#This Row],[MSRP Effective 3.1.2026]]</f>
        <v>1223.28</v>
      </c>
      <c r="G120" s="8">
        <f>0.63*Source_of_Truth[[#This Row],[MSRP Effective 3.1.2026]]</f>
        <v>1070.3700000000001</v>
      </c>
      <c r="H120" s="11">
        <f>0.7*Source_of_Truth[[#This Row],[MSRP Effective 3.1.2026]]</f>
        <v>1189.3</v>
      </c>
      <c r="I120" s="12">
        <f>0.6*Source_of_Truth[[#This Row],[MSRP Effective 3.1.2026]]</f>
        <v>1019.4</v>
      </c>
      <c r="J120" s="11">
        <f>0.68*Source_of_Truth[[#This Row],[MSRP Effective 3.1.2026]]</f>
        <v>1155.3200000000002</v>
      </c>
      <c r="K120" s="7">
        <f>0.56*Source_of_Truth[[#This Row],[MSRP Effective 3.1.2026]]</f>
        <v>951.44</v>
      </c>
    </row>
    <row r="121" spans="2:11" ht="15.6" x14ac:dyDescent="0.3">
      <c r="B121" s="6" t="s">
        <v>306</v>
      </c>
      <c r="C121" s="6" t="s">
        <v>307</v>
      </c>
      <c r="D121" s="8" t="s">
        <v>308</v>
      </c>
      <c r="E121" s="22">
        <v>199</v>
      </c>
      <c r="F121" s="9">
        <f>0.72*Source_of_Truth[[#This Row],[MSRP Effective 3.1.2026]]</f>
        <v>143.28</v>
      </c>
      <c r="G121" s="8">
        <f>0.63*Source_of_Truth[[#This Row],[MSRP Effective 3.1.2026]]</f>
        <v>125.37</v>
      </c>
      <c r="H121" s="11">
        <f>0.7*Source_of_Truth[[#This Row],[MSRP Effective 3.1.2026]]</f>
        <v>139.29999999999998</v>
      </c>
      <c r="I121" s="12">
        <f>0.6*Source_of_Truth[[#This Row],[MSRP Effective 3.1.2026]]</f>
        <v>119.39999999999999</v>
      </c>
      <c r="J121" s="11">
        <f>0.68*Source_of_Truth[[#This Row],[MSRP Effective 3.1.2026]]</f>
        <v>135.32000000000002</v>
      </c>
      <c r="K121" s="7">
        <f>0.56*Source_of_Truth[[#This Row],[MSRP Effective 3.1.2026]]</f>
        <v>111.44000000000001</v>
      </c>
    </row>
    <row r="122" spans="2:11" ht="15.6" x14ac:dyDescent="0.3">
      <c r="B122" s="6" t="s">
        <v>309</v>
      </c>
      <c r="C122" s="6" t="s">
        <v>310</v>
      </c>
      <c r="D122" s="8" t="s">
        <v>311</v>
      </c>
      <c r="E122" s="22">
        <v>549</v>
      </c>
      <c r="F122" s="9">
        <f>0.72*Source_of_Truth[[#This Row],[MSRP Effective 3.1.2026]]</f>
        <v>395.28</v>
      </c>
      <c r="G122" s="8">
        <f>0.63*Source_of_Truth[[#This Row],[MSRP Effective 3.1.2026]]</f>
        <v>345.87</v>
      </c>
      <c r="H122" s="11">
        <f>0.7*Source_of_Truth[[#This Row],[MSRP Effective 3.1.2026]]</f>
        <v>384.29999999999995</v>
      </c>
      <c r="I122" s="12">
        <f>0.6*Source_of_Truth[[#This Row],[MSRP Effective 3.1.2026]]</f>
        <v>329.4</v>
      </c>
      <c r="J122" s="11">
        <f>0.68*Source_of_Truth[[#This Row],[MSRP Effective 3.1.2026]]</f>
        <v>373.32000000000005</v>
      </c>
      <c r="K122" s="7">
        <f>0.56*Source_of_Truth[[#This Row],[MSRP Effective 3.1.2026]]</f>
        <v>307.44000000000005</v>
      </c>
    </row>
    <row r="123" spans="2:11" ht="15.6" x14ac:dyDescent="0.3">
      <c r="B123" s="6" t="s">
        <v>312</v>
      </c>
      <c r="C123" s="6" t="s">
        <v>313</v>
      </c>
      <c r="D123" s="8" t="s">
        <v>314</v>
      </c>
      <c r="E123" s="22">
        <v>849</v>
      </c>
      <c r="F123" s="9">
        <f>0.72*Source_of_Truth[[#This Row],[MSRP Effective 3.1.2026]]</f>
        <v>611.28</v>
      </c>
      <c r="G123" s="8">
        <f>0.63*Source_of_Truth[[#This Row],[MSRP Effective 3.1.2026]]</f>
        <v>534.87</v>
      </c>
      <c r="H123" s="11">
        <f>0.7*Source_of_Truth[[#This Row],[MSRP Effective 3.1.2026]]</f>
        <v>594.29999999999995</v>
      </c>
      <c r="I123" s="12">
        <f>0.6*Source_of_Truth[[#This Row],[MSRP Effective 3.1.2026]]</f>
        <v>509.4</v>
      </c>
      <c r="J123" s="11">
        <f>0.68*Source_of_Truth[[#This Row],[MSRP Effective 3.1.2026]]</f>
        <v>577.32000000000005</v>
      </c>
      <c r="K123" s="7">
        <f>0.56*Source_of_Truth[[#This Row],[MSRP Effective 3.1.2026]]</f>
        <v>475.44000000000005</v>
      </c>
    </row>
    <row r="124" spans="2:11" ht="15.6" x14ac:dyDescent="0.3">
      <c r="B124" s="6" t="s">
        <v>315</v>
      </c>
      <c r="C124" s="6" t="s">
        <v>316</v>
      </c>
      <c r="D124" s="8" t="s">
        <v>317</v>
      </c>
      <c r="E124" s="22">
        <v>1199</v>
      </c>
      <c r="F124" s="9">
        <f>0.72*Source_of_Truth[[#This Row],[MSRP Effective 3.1.2026]]</f>
        <v>863.28</v>
      </c>
      <c r="G124" s="8">
        <f>0.63*Source_of_Truth[[#This Row],[MSRP Effective 3.1.2026]]</f>
        <v>755.37</v>
      </c>
      <c r="H124" s="11">
        <f>0.7*Source_of_Truth[[#This Row],[MSRP Effective 3.1.2026]]</f>
        <v>839.3</v>
      </c>
      <c r="I124" s="12">
        <f>0.6*Source_of_Truth[[#This Row],[MSRP Effective 3.1.2026]]</f>
        <v>719.4</v>
      </c>
      <c r="J124" s="11">
        <f>0.68*Source_of_Truth[[#This Row],[MSRP Effective 3.1.2026]]</f>
        <v>815.32</v>
      </c>
      <c r="K124" s="7">
        <f>0.56*Source_of_Truth[[#This Row],[MSRP Effective 3.1.2026]]</f>
        <v>671.44</v>
      </c>
    </row>
    <row r="125" spans="2:11" ht="15.6" x14ac:dyDescent="0.3">
      <c r="B125" s="6" t="s">
        <v>318</v>
      </c>
      <c r="C125" s="6" t="s">
        <v>319</v>
      </c>
      <c r="D125" s="8" t="s">
        <v>320</v>
      </c>
      <c r="E125" s="22">
        <v>149</v>
      </c>
      <c r="F125" s="9">
        <f>0.72*Source_of_Truth[[#This Row],[MSRP Effective 3.1.2026]]</f>
        <v>107.28</v>
      </c>
      <c r="G125" s="8">
        <f>0.63*Source_of_Truth[[#This Row],[MSRP Effective 3.1.2026]]</f>
        <v>93.87</v>
      </c>
      <c r="H125" s="11">
        <f>0.7*Source_of_Truth[[#This Row],[MSRP Effective 3.1.2026]]</f>
        <v>104.3</v>
      </c>
      <c r="I125" s="12">
        <f>0.6*Source_of_Truth[[#This Row],[MSRP Effective 3.1.2026]]</f>
        <v>89.399999999999991</v>
      </c>
      <c r="J125" s="11">
        <f>0.68*Source_of_Truth[[#This Row],[MSRP Effective 3.1.2026]]</f>
        <v>101.32000000000001</v>
      </c>
      <c r="K125" s="7">
        <f>0.56*Source_of_Truth[[#This Row],[MSRP Effective 3.1.2026]]</f>
        <v>83.440000000000012</v>
      </c>
    </row>
    <row r="126" spans="2:11" ht="15.6" x14ac:dyDescent="0.3">
      <c r="B126" s="6" t="s">
        <v>321</v>
      </c>
      <c r="C126" s="6" t="s">
        <v>322</v>
      </c>
      <c r="D126" s="8" t="s">
        <v>323</v>
      </c>
      <c r="E126" s="22">
        <v>399</v>
      </c>
      <c r="F126" s="9">
        <f>0.72*Source_of_Truth[[#This Row],[MSRP Effective 3.1.2026]]</f>
        <v>287.27999999999997</v>
      </c>
      <c r="G126" s="8">
        <f>0.63*Source_of_Truth[[#This Row],[MSRP Effective 3.1.2026]]</f>
        <v>251.37</v>
      </c>
      <c r="H126" s="11">
        <f>0.7*Source_of_Truth[[#This Row],[MSRP Effective 3.1.2026]]</f>
        <v>279.29999999999995</v>
      </c>
      <c r="I126" s="12">
        <f>0.6*Source_of_Truth[[#This Row],[MSRP Effective 3.1.2026]]</f>
        <v>239.39999999999998</v>
      </c>
      <c r="J126" s="11">
        <f>0.68*Source_of_Truth[[#This Row],[MSRP Effective 3.1.2026]]</f>
        <v>271.32</v>
      </c>
      <c r="K126" s="7">
        <f>0.56*Source_of_Truth[[#This Row],[MSRP Effective 3.1.2026]]</f>
        <v>223.44000000000003</v>
      </c>
    </row>
    <row r="127" spans="2:11" ht="15.6" x14ac:dyDescent="0.3">
      <c r="B127" s="6" t="s">
        <v>324</v>
      </c>
      <c r="C127" s="6" t="s">
        <v>325</v>
      </c>
      <c r="D127" s="8" t="s">
        <v>326</v>
      </c>
      <c r="E127" s="22">
        <v>599</v>
      </c>
      <c r="F127" s="9">
        <f>0.72*Source_of_Truth[[#This Row],[MSRP Effective 3.1.2026]]</f>
        <v>431.28</v>
      </c>
      <c r="G127" s="8">
        <f>0.63*Source_of_Truth[[#This Row],[MSRP Effective 3.1.2026]]</f>
        <v>377.37</v>
      </c>
      <c r="H127" s="11">
        <f>0.7*Source_of_Truth[[#This Row],[MSRP Effective 3.1.2026]]</f>
        <v>419.29999999999995</v>
      </c>
      <c r="I127" s="12">
        <f>0.6*Source_of_Truth[[#This Row],[MSRP Effective 3.1.2026]]</f>
        <v>359.4</v>
      </c>
      <c r="J127" s="11">
        <f>0.68*Source_of_Truth[[#This Row],[MSRP Effective 3.1.2026]]</f>
        <v>407.32000000000005</v>
      </c>
      <c r="K127" s="7">
        <f>0.56*Source_of_Truth[[#This Row],[MSRP Effective 3.1.2026]]</f>
        <v>335.44000000000005</v>
      </c>
    </row>
    <row r="128" spans="2:11" ht="15.6" x14ac:dyDescent="0.3">
      <c r="B128" s="6" t="s">
        <v>327</v>
      </c>
      <c r="C128" s="6" t="s">
        <v>328</v>
      </c>
      <c r="D128" s="8" t="s">
        <v>329</v>
      </c>
      <c r="E128" s="22">
        <v>5940</v>
      </c>
      <c r="F128" s="9">
        <f>0.72*Source_of_Truth[[#This Row],[MSRP Effective 3.1.2026]]</f>
        <v>4276.8</v>
      </c>
      <c r="G128" s="8">
        <f>0.63*Source_of_Truth[[#This Row],[MSRP Effective 3.1.2026]]</f>
        <v>3742.2</v>
      </c>
      <c r="H128" s="11">
        <f>0.7*Source_of_Truth[[#This Row],[MSRP Effective 3.1.2026]]</f>
        <v>4158</v>
      </c>
      <c r="I128" s="12">
        <f>0.6*Source_of_Truth[[#This Row],[MSRP Effective 3.1.2026]]</f>
        <v>3564</v>
      </c>
      <c r="J128" s="11">
        <f>0.68*Source_of_Truth[[#This Row],[MSRP Effective 3.1.2026]]</f>
        <v>4039.2000000000003</v>
      </c>
      <c r="K128" s="7">
        <f>0.56*Source_of_Truth[[#This Row],[MSRP Effective 3.1.2026]]</f>
        <v>3326.4</v>
      </c>
    </row>
    <row r="129" spans="2:11" ht="15.6" x14ac:dyDescent="0.3">
      <c r="B129" s="6" t="s">
        <v>330</v>
      </c>
      <c r="C129" s="6" t="s">
        <v>331</v>
      </c>
      <c r="D129" s="8" t="s">
        <v>332</v>
      </c>
      <c r="E129" s="22">
        <v>594</v>
      </c>
      <c r="F129" s="9">
        <f>0.72*Source_of_Truth[[#This Row],[MSRP Effective 3.1.2026]]</f>
        <v>427.68</v>
      </c>
      <c r="G129" s="8">
        <f>0.63*Source_of_Truth[[#This Row],[MSRP Effective 3.1.2026]]</f>
        <v>374.22</v>
      </c>
      <c r="H129" s="11">
        <f>0.7*Source_of_Truth[[#This Row],[MSRP Effective 3.1.2026]]</f>
        <v>415.79999999999995</v>
      </c>
      <c r="I129" s="12">
        <f>0.6*Source_of_Truth[[#This Row],[MSRP Effective 3.1.2026]]</f>
        <v>356.4</v>
      </c>
      <c r="J129" s="11">
        <f>0.68*Source_of_Truth[[#This Row],[MSRP Effective 3.1.2026]]</f>
        <v>403.92</v>
      </c>
      <c r="K129" s="7">
        <f>0.56*Source_of_Truth[[#This Row],[MSRP Effective 3.1.2026]]</f>
        <v>332.64000000000004</v>
      </c>
    </row>
    <row r="130" spans="2:11" ht="15.6" x14ac:dyDescent="0.3">
      <c r="B130" s="6" t="s">
        <v>333</v>
      </c>
      <c r="C130" s="6" t="s">
        <v>334</v>
      </c>
      <c r="D130" s="8" t="s">
        <v>335</v>
      </c>
      <c r="E130" s="22">
        <v>1782</v>
      </c>
      <c r="F130" s="9">
        <f>0.72*Source_of_Truth[[#This Row],[MSRP Effective 3.1.2026]]</f>
        <v>1283.04</v>
      </c>
      <c r="G130" s="8">
        <f>0.63*Source_of_Truth[[#This Row],[MSRP Effective 3.1.2026]]</f>
        <v>1122.6600000000001</v>
      </c>
      <c r="H130" s="11">
        <f>0.7*Source_of_Truth[[#This Row],[MSRP Effective 3.1.2026]]</f>
        <v>1247.3999999999999</v>
      </c>
      <c r="I130" s="12">
        <f>0.6*Source_of_Truth[[#This Row],[MSRP Effective 3.1.2026]]</f>
        <v>1069.2</v>
      </c>
      <c r="J130" s="11">
        <f>0.68*Source_of_Truth[[#This Row],[MSRP Effective 3.1.2026]]</f>
        <v>1211.76</v>
      </c>
      <c r="K130" s="7">
        <f>0.56*Source_of_Truth[[#This Row],[MSRP Effective 3.1.2026]]</f>
        <v>997.92000000000007</v>
      </c>
    </row>
    <row r="131" spans="2:11" ht="15.6" x14ac:dyDescent="0.3">
      <c r="B131" s="6" t="s">
        <v>336</v>
      </c>
      <c r="C131" s="6" t="s">
        <v>337</v>
      </c>
      <c r="D131" s="8" t="s">
        <v>338</v>
      </c>
      <c r="E131" s="22">
        <v>2970</v>
      </c>
      <c r="F131" s="9">
        <f>0.72*Source_of_Truth[[#This Row],[MSRP Effective 3.1.2026]]</f>
        <v>2138.4</v>
      </c>
      <c r="G131" s="8">
        <f>0.63*Source_of_Truth[[#This Row],[MSRP Effective 3.1.2026]]</f>
        <v>1871.1</v>
      </c>
      <c r="H131" s="11">
        <f>0.7*Source_of_Truth[[#This Row],[MSRP Effective 3.1.2026]]</f>
        <v>2079</v>
      </c>
      <c r="I131" s="12">
        <f>0.6*Source_of_Truth[[#This Row],[MSRP Effective 3.1.2026]]</f>
        <v>1782</v>
      </c>
      <c r="J131" s="11">
        <f>0.68*Source_of_Truth[[#This Row],[MSRP Effective 3.1.2026]]</f>
        <v>2019.6000000000001</v>
      </c>
      <c r="K131" s="7">
        <f>0.56*Source_of_Truth[[#This Row],[MSRP Effective 3.1.2026]]</f>
        <v>1663.2</v>
      </c>
    </row>
    <row r="132" spans="2:11" ht="15.6" x14ac:dyDescent="0.3">
      <c r="B132" s="6" t="s">
        <v>339</v>
      </c>
      <c r="C132" s="6" t="s">
        <v>340</v>
      </c>
      <c r="D132" s="8" t="s">
        <v>341</v>
      </c>
      <c r="E132" s="22">
        <v>990</v>
      </c>
      <c r="F132" s="9">
        <f>0.72*Source_of_Truth[[#This Row],[MSRP Effective 3.1.2026]]</f>
        <v>712.8</v>
      </c>
      <c r="G132" s="8">
        <f>0.63*Source_of_Truth[[#This Row],[MSRP Effective 3.1.2026]]</f>
        <v>623.70000000000005</v>
      </c>
      <c r="H132" s="11">
        <f>0.7*Source_of_Truth[[#This Row],[MSRP Effective 3.1.2026]]</f>
        <v>693</v>
      </c>
      <c r="I132" s="12">
        <f>0.6*Source_of_Truth[[#This Row],[MSRP Effective 3.1.2026]]</f>
        <v>594</v>
      </c>
      <c r="J132" s="11">
        <f>0.68*Source_of_Truth[[#This Row],[MSRP Effective 3.1.2026]]</f>
        <v>673.2</v>
      </c>
      <c r="K132" s="7">
        <f>0.56*Source_of_Truth[[#This Row],[MSRP Effective 3.1.2026]]</f>
        <v>554.40000000000009</v>
      </c>
    </row>
    <row r="133" spans="2:11" ht="15.6" x14ac:dyDescent="0.3">
      <c r="B133" s="6" t="s">
        <v>342</v>
      </c>
      <c r="C133" s="6" t="s">
        <v>343</v>
      </c>
      <c r="D133" s="8" t="s">
        <v>344</v>
      </c>
      <c r="E133" s="22">
        <v>99</v>
      </c>
      <c r="F133" s="9">
        <f>0.72*Source_of_Truth[[#This Row],[MSRP Effective 3.1.2026]]</f>
        <v>71.28</v>
      </c>
      <c r="G133" s="8">
        <f>0.63*Source_of_Truth[[#This Row],[MSRP Effective 3.1.2026]]</f>
        <v>62.37</v>
      </c>
      <c r="H133" s="11">
        <f>0.7*Source_of_Truth[[#This Row],[MSRP Effective 3.1.2026]]</f>
        <v>69.3</v>
      </c>
      <c r="I133" s="12">
        <f>0.6*Source_of_Truth[[#This Row],[MSRP Effective 3.1.2026]]</f>
        <v>59.4</v>
      </c>
      <c r="J133" s="11">
        <f>0.68*Source_of_Truth[[#This Row],[MSRP Effective 3.1.2026]]</f>
        <v>67.320000000000007</v>
      </c>
      <c r="K133" s="7">
        <f>0.56*Source_of_Truth[[#This Row],[MSRP Effective 3.1.2026]]</f>
        <v>55.440000000000005</v>
      </c>
    </row>
    <row r="134" spans="2:11" ht="15.6" x14ac:dyDescent="0.3">
      <c r="B134" s="6" t="s">
        <v>345</v>
      </c>
      <c r="C134" s="6" t="s">
        <v>346</v>
      </c>
      <c r="D134" s="8" t="s">
        <v>347</v>
      </c>
      <c r="E134" s="22">
        <v>297</v>
      </c>
      <c r="F134" s="9">
        <f>0.72*Source_of_Truth[[#This Row],[MSRP Effective 3.1.2026]]</f>
        <v>213.84</v>
      </c>
      <c r="G134" s="8">
        <f>0.63*Source_of_Truth[[#This Row],[MSRP Effective 3.1.2026]]</f>
        <v>187.11</v>
      </c>
      <c r="H134" s="11">
        <f>0.7*Source_of_Truth[[#This Row],[MSRP Effective 3.1.2026]]</f>
        <v>207.89999999999998</v>
      </c>
      <c r="I134" s="12">
        <f>0.6*Source_of_Truth[[#This Row],[MSRP Effective 3.1.2026]]</f>
        <v>178.2</v>
      </c>
      <c r="J134" s="11">
        <f>0.68*Source_of_Truth[[#This Row],[MSRP Effective 3.1.2026]]</f>
        <v>201.96</v>
      </c>
      <c r="K134" s="7">
        <f>0.56*Source_of_Truth[[#This Row],[MSRP Effective 3.1.2026]]</f>
        <v>166.32000000000002</v>
      </c>
    </row>
    <row r="135" spans="2:11" ht="15.6" x14ac:dyDescent="0.3">
      <c r="B135" s="6" t="s">
        <v>348</v>
      </c>
      <c r="C135" s="6" t="s">
        <v>349</v>
      </c>
      <c r="D135" s="8" t="s">
        <v>350</v>
      </c>
      <c r="E135" s="22">
        <v>495</v>
      </c>
      <c r="F135" s="9">
        <f>0.72*Source_of_Truth[[#This Row],[MSRP Effective 3.1.2026]]</f>
        <v>356.4</v>
      </c>
      <c r="G135" s="8">
        <f>0.63*Source_of_Truth[[#This Row],[MSRP Effective 3.1.2026]]</f>
        <v>311.85000000000002</v>
      </c>
      <c r="H135" s="11">
        <f>0.7*Source_of_Truth[[#This Row],[MSRP Effective 3.1.2026]]</f>
        <v>346.5</v>
      </c>
      <c r="I135" s="12">
        <f>0.6*Source_of_Truth[[#This Row],[MSRP Effective 3.1.2026]]</f>
        <v>297</v>
      </c>
      <c r="J135" s="11">
        <f>0.68*Source_of_Truth[[#This Row],[MSRP Effective 3.1.2026]]</f>
        <v>336.6</v>
      </c>
      <c r="K135" s="7">
        <f>0.56*Source_of_Truth[[#This Row],[MSRP Effective 3.1.2026]]</f>
        <v>277.20000000000005</v>
      </c>
    </row>
    <row r="136" spans="2:11" ht="15.6" x14ac:dyDescent="0.3">
      <c r="B136" s="6" t="s">
        <v>351</v>
      </c>
      <c r="C136" s="6" t="s">
        <v>352</v>
      </c>
      <c r="D136" s="8" t="s">
        <v>353</v>
      </c>
      <c r="E136" s="22">
        <v>11880</v>
      </c>
      <c r="F136" s="9">
        <f>0.72*Source_of_Truth[[#This Row],[MSRP Effective 3.1.2026]]</f>
        <v>8553.6</v>
      </c>
      <c r="G136" s="8">
        <f>0.63*Source_of_Truth[[#This Row],[MSRP Effective 3.1.2026]]</f>
        <v>7484.4</v>
      </c>
      <c r="H136" s="11">
        <f>0.7*Source_of_Truth[[#This Row],[MSRP Effective 3.1.2026]]</f>
        <v>8316</v>
      </c>
      <c r="I136" s="12">
        <f>0.6*Source_of_Truth[[#This Row],[MSRP Effective 3.1.2026]]</f>
        <v>7128</v>
      </c>
      <c r="J136" s="11">
        <f>0.68*Source_of_Truth[[#This Row],[MSRP Effective 3.1.2026]]</f>
        <v>8078.4000000000005</v>
      </c>
      <c r="K136" s="7">
        <f>0.56*Source_of_Truth[[#This Row],[MSRP Effective 3.1.2026]]</f>
        <v>6652.8</v>
      </c>
    </row>
    <row r="137" spans="2:11" ht="15.6" x14ac:dyDescent="0.3">
      <c r="B137" s="6" t="s">
        <v>354</v>
      </c>
      <c r="C137" s="6" t="s">
        <v>355</v>
      </c>
      <c r="D137" s="8" t="s">
        <v>356</v>
      </c>
      <c r="E137" s="22">
        <v>1188</v>
      </c>
      <c r="F137" s="9">
        <f>0.72*Source_of_Truth[[#This Row],[MSRP Effective 3.1.2026]]</f>
        <v>855.36</v>
      </c>
      <c r="G137" s="8">
        <f>0.63*Source_of_Truth[[#This Row],[MSRP Effective 3.1.2026]]</f>
        <v>748.44</v>
      </c>
      <c r="H137" s="11">
        <f>0.7*Source_of_Truth[[#This Row],[MSRP Effective 3.1.2026]]</f>
        <v>831.59999999999991</v>
      </c>
      <c r="I137" s="12">
        <f>0.6*Source_of_Truth[[#This Row],[MSRP Effective 3.1.2026]]</f>
        <v>712.8</v>
      </c>
      <c r="J137" s="11">
        <f>0.68*Source_of_Truth[[#This Row],[MSRP Effective 3.1.2026]]</f>
        <v>807.84</v>
      </c>
      <c r="K137" s="7">
        <f>0.56*Source_of_Truth[[#This Row],[MSRP Effective 3.1.2026]]</f>
        <v>665.28000000000009</v>
      </c>
    </row>
    <row r="138" spans="2:11" ht="15.6" x14ac:dyDescent="0.3">
      <c r="B138" s="6" t="s">
        <v>357</v>
      </c>
      <c r="C138" s="6" t="s">
        <v>358</v>
      </c>
      <c r="D138" s="8" t="s">
        <v>359</v>
      </c>
      <c r="E138" s="22">
        <v>3564</v>
      </c>
      <c r="F138" s="9">
        <f>0.72*Source_of_Truth[[#This Row],[MSRP Effective 3.1.2026]]</f>
        <v>2566.08</v>
      </c>
      <c r="G138" s="8">
        <f>0.63*Source_of_Truth[[#This Row],[MSRP Effective 3.1.2026]]</f>
        <v>2245.3200000000002</v>
      </c>
      <c r="H138" s="11">
        <f>0.7*Source_of_Truth[[#This Row],[MSRP Effective 3.1.2026]]</f>
        <v>2494.7999999999997</v>
      </c>
      <c r="I138" s="12">
        <f>0.6*Source_of_Truth[[#This Row],[MSRP Effective 3.1.2026]]</f>
        <v>2138.4</v>
      </c>
      <c r="J138" s="11">
        <f>0.68*Source_of_Truth[[#This Row],[MSRP Effective 3.1.2026]]</f>
        <v>2423.52</v>
      </c>
      <c r="K138" s="7">
        <f>0.56*Source_of_Truth[[#This Row],[MSRP Effective 3.1.2026]]</f>
        <v>1995.8400000000001</v>
      </c>
    </row>
    <row r="139" spans="2:11" ht="15.6" x14ac:dyDescent="0.3">
      <c r="B139" s="6" t="s">
        <v>360</v>
      </c>
      <c r="C139" s="6" t="s">
        <v>361</v>
      </c>
      <c r="D139" s="8" t="s">
        <v>362</v>
      </c>
      <c r="E139" s="22">
        <v>5940</v>
      </c>
      <c r="F139" s="9">
        <f>0.72*Source_of_Truth[[#This Row],[MSRP Effective 3.1.2026]]</f>
        <v>4276.8</v>
      </c>
      <c r="G139" s="8">
        <f>0.63*Source_of_Truth[[#This Row],[MSRP Effective 3.1.2026]]</f>
        <v>3742.2</v>
      </c>
      <c r="H139" s="11">
        <f>0.7*Source_of_Truth[[#This Row],[MSRP Effective 3.1.2026]]</f>
        <v>4158</v>
      </c>
      <c r="I139" s="12">
        <f>0.6*Source_of_Truth[[#This Row],[MSRP Effective 3.1.2026]]</f>
        <v>3564</v>
      </c>
      <c r="J139" s="11">
        <f>0.68*Source_of_Truth[[#This Row],[MSRP Effective 3.1.2026]]</f>
        <v>4039.2000000000003</v>
      </c>
      <c r="K139" s="7">
        <f>0.56*Source_of_Truth[[#This Row],[MSRP Effective 3.1.2026]]</f>
        <v>3326.4</v>
      </c>
    </row>
    <row r="140" spans="2:11" ht="15.6" x14ac:dyDescent="0.3">
      <c r="B140" s="6" t="s">
        <v>363</v>
      </c>
      <c r="C140" s="6" t="s">
        <v>364</v>
      </c>
      <c r="D140" s="8" t="s">
        <v>365</v>
      </c>
      <c r="E140" s="22">
        <v>1980</v>
      </c>
      <c r="F140" s="9">
        <f>0.72*Source_of_Truth[[#This Row],[MSRP Effective 3.1.2026]]</f>
        <v>1425.6</v>
      </c>
      <c r="G140" s="8">
        <f>0.63*Source_of_Truth[[#This Row],[MSRP Effective 3.1.2026]]</f>
        <v>1247.4000000000001</v>
      </c>
      <c r="H140" s="11">
        <f>0.7*Source_of_Truth[[#This Row],[MSRP Effective 3.1.2026]]</f>
        <v>1386</v>
      </c>
      <c r="I140" s="12">
        <f>0.6*Source_of_Truth[[#This Row],[MSRP Effective 3.1.2026]]</f>
        <v>1188</v>
      </c>
      <c r="J140" s="11">
        <f>0.68*Source_of_Truth[[#This Row],[MSRP Effective 3.1.2026]]</f>
        <v>1346.4</v>
      </c>
      <c r="K140" s="7">
        <f>0.56*Source_of_Truth[[#This Row],[MSRP Effective 3.1.2026]]</f>
        <v>1108.8000000000002</v>
      </c>
    </row>
    <row r="141" spans="2:11" ht="15.6" x14ac:dyDescent="0.3">
      <c r="B141" s="6" t="s">
        <v>366</v>
      </c>
      <c r="C141" s="6" t="s">
        <v>367</v>
      </c>
      <c r="D141" s="8" t="s">
        <v>368</v>
      </c>
      <c r="E141" s="22">
        <v>198</v>
      </c>
      <c r="F141" s="9">
        <f>0.72*Source_of_Truth[[#This Row],[MSRP Effective 3.1.2026]]</f>
        <v>142.56</v>
      </c>
      <c r="G141" s="8">
        <f>0.63*Source_of_Truth[[#This Row],[MSRP Effective 3.1.2026]]</f>
        <v>124.74</v>
      </c>
      <c r="H141" s="11">
        <f>0.7*Source_of_Truth[[#This Row],[MSRP Effective 3.1.2026]]</f>
        <v>138.6</v>
      </c>
      <c r="I141" s="12">
        <f>0.6*Source_of_Truth[[#This Row],[MSRP Effective 3.1.2026]]</f>
        <v>118.8</v>
      </c>
      <c r="J141" s="11">
        <f>0.68*Source_of_Truth[[#This Row],[MSRP Effective 3.1.2026]]</f>
        <v>134.64000000000001</v>
      </c>
      <c r="K141" s="7">
        <f>0.56*Source_of_Truth[[#This Row],[MSRP Effective 3.1.2026]]</f>
        <v>110.88000000000001</v>
      </c>
    </row>
    <row r="142" spans="2:11" ht="15.6" x14ac:dyDescent="0.3">
      <c r="B142" s="6" t="s">
        <v>369</v>
      </c>
      <c r="C142" s="6" t="s">
        <v>370</v>
      </c>
      <c r="D142" s="8" t="s">
        <v>371</v>
      </c>
      <c r="E142" s="22">
        <v>594</v>
      </c>
      <c r="F142" s="9">
        <f>0.72*Source_of_Truth[[#This Row],[MSRP Effective 3.1.2026]]</f>
        <v>427.68</v>
      </c>
      <c r="G142" s="8">
        <f>0.63*Source_of_Truth[[#This Row],[MSRP Effective 3.1.2026]]</f>
        <v>374.22</v>
      </c>
      <c r="H142" s="11">
        <f>0.7*Source_of_Truth[[#This Row],[MSRP Effective 3.1.2026]]</f>
        <v>415.79999999999995</v>
      </c>
      <c r="I142" s="12">
        <f>0.6*Source_of_Truth[[#This Row],[MSRP Effective 3.1.2026]]</f>
        <v>356.4</v>
      </c>
      <c r="J142" s="11">
        <f>0.68*Source_of_Truth[[#This Row],[MSRP Effective 3.1.2026]]</f>
        <v>403.92</v>
      </c>
      <c r="K142" s="7">
        <f>0.56*Source_of_Truth[[#This Row],[MSRP Effective 3.1.2026]]</f>
        <v>332.64000000000004</v>
      </c>
    </row>
    <row r="143" spans="2:11" ht="15.6" x14ac:dyDescent="0.3">
      <c r="B143" s="6" t="s">
        <v>372</v>
      </c>
      <c r="C143" s="6" t="s">
        <v>373</v>
      </c>
      <c r="D143" s="8" t="s">
        <v>374</v>
      </c>
      <c r="E143" s="22">
        <v>990</v>
      </c>
      <c r="F143" s="9">
        <f>0.72*Source_of_Truth[[#This Row],[MSRP Effective 3.1.2026]]</f>
        <v>712.8</v>
      </c>
      <c r="G143" s="8">
        <f>0.63*Source_of_Truth[[#This Row],[MSRP Effective 3.1.2026]]</f>
        <v>623.70000000000005</v>
      </c>
      <c r="H143" s="11">
        <f>0.7*Source_of_Truth[[#This Row],[MSRP Effective 3.1.2026]]</f>
        <v>693</v>
      </c>
      <c r="I143" s="12">
        <f>0.6*Source_of_Truth[[#This Row],[MSRP Effective 3.1.2026]]</f>
        <v>594</v>
      </c>
      <c r="J143" s="11">
        <f>0.68*Source_of_Truth[[#This Row],[MSRP Effective 3.1.2026]]</f>
        <v>673.2</v>
      </c>
      <c r="K143" s="7">
        <f>0.56*Source_of_Truth[[#This Row],[MSRP Effective 3.1.2026]]</f>
        <v>554.40000000000009</v>
      </c>
    </row>
    <row r="144" spans="2:11" ht="15.6" x14ac:dyDescent="0.3">
      <c r="B144" s="6" t="s">
        <v>375</v>
      </c>
      <c r="C144" s="6" t="s">
        <v>376</v>
      </c>
      <c r="D144" s="8" t="s">
        <v>377</v>
      </c>
      <c r="E144" s="22">
        <v>2970</v>
      </c>
      <c r="F144" s="9">
        <f>0.72*Source_of_Truth[[#This Row],[MSRP Effective 3.1.2026]]</f>
        <v>2138.4</v>
      </c>
      <c r="G144" s="8">
        <f>0.63*Source_of_Truth[[#This Row],[MSRP Effective 3.1.2026]]</f>
        <v>1871.1</v>
      </c>
      <c r="H144" s="11">
        <f>0.7*Source_of_Truth[[#This Row],[MSRP Effective 3.1.2026]]</f>
        <v>2079</v>
      </c>
      <c r="I144" s="12">
        <f>0.6*Source_of_Truth[[#This Row],[MSRP Effective 3.1.2026]]</f>
        <v>1782</v>
      </c>
      <c r="J144" s="11">
        <f>0.68*Source_of_Truth[[#This Row],[MSRP Effective 3.1.2026]]</f>
        <v>2019.6000000000001</v>
      </c>
      <c r="K144" s="7">
        <f>0.56*Source_of_Truth[[#This Row],[MSRP Effective 3.1.2026]]</f>
        <v>1663.2</v>
      </c>
    </row>
    <row r="145" spans="2:11" ht="15.6" x14ac:dyDescent="0.3">
      <c r="B145" s="6" t="s">
        <v>378</v>
      </c>
      <c r="C145" s="6" t="s">
        <v>379</v>
      </c>
      <c r="D145" s="8" t="s">
        <v>380</v>
      </c>
      <c r="E145" s="22">
        <v>297</v>
      </c>
      <c r="F145" s="9">
        <f>0.72*Source_of_Truth[[#This Row],[MSRP Effective 3.1.2026]]</f>
        <v>213.84</v>
      </c>
      <c r="G145" s="8">
        <f>0.63*Source_of_Truth[[#This Row],[MSRP Effective 3.1.2026]]</f>
        <v>187.11</v>
      </c>
      <c r="H145" s="11">
        <f>0.7*Source_of_Truth[[#This Row],[MSRP Effective 3.1.2026]]</f>
        <v>207.89999999999998</v>
      </c>
      <c r="I145" s="12">
        <f>0.6*Source_of_Truth[[#This Row],[MSRP Effective 3.1.2026]]</f>
        <v>178.2</v>
      </c>
      <c r="J145" s="11">
        <f>0.68*Source_of_Truth[[#This Row],[MSRP Effective 3.1.2026]]</f>
        <v>201.96</v>
      </c>
      <c r="K145" s="7">
        <f>0.56*Source_of_Truth[[#This Row],[MSRP Effective 3.1.2026]]</f>
        <v>166.32000000000002</v>
      </c>
    </row>
    <row r="146" spans="2:11" ht="15.6" x14ac:dyDescent="0.3">
      <c r="B146" s="6" t="s">
        <v>381</v>
      </c>
      <c r="C146" s="6" t="s">
        <v>382</v>
      </c>
      <c r="D146" s="8" t="s">
        <v>383</v>
      </c>
      <c r="E146" s="22">
        <v>891</v>
      </c>
      <c r="F146" s="9">
        <f>0.72*Source_of_Truth[[#This Row],[MSRP Effective 3.1.2026]]</f>
        <v>641.52</v>
      </c>
      <c r="G146" s="8">
        <f>0.63*Source_of_Truth[[#This Row],[MSRP Effective 3.1.2026]]</f>
        <v>561.33000000000004</v>
      </c>
      <c r="H146" s="11">
        <f>0.7*Source_of_Truth[[#This Row],[MSRP Effective 3.1.2026]]</f>
        <v>623.69999999999993</v>
      </c>
      <c r="I146" s="12">
        <f>0.6*Source_of_Truth[[#This Row],[MSRP Effective 3.1.2026]]</f>
        <v>534.6</v>
      </c>
      <c r="J146" s="11">
        <f>0.68*Source_of_Truth[[#This Row],[MSRP Effective 3.1.2026]]</f>
        <v>605.88</v>
      </c>
      <c r="K146" s="7">
        <f>0.56*Source_of_Truth[[#This Row],[MSRP Effective 3.1.2026]]</f>
        <v>498.96000000000004</v>
      </c>
    </row>
    <row r="147" spans="2:11" ht="15.6" x14ac:dyDescent="0.3">
      <c r="B147" s="6" t="s">
        <v>384</v>
      </c>
      <c r="C147" s="6" t="s">
        <v>385</v>
      </c>
      <c r="D147" s="8" t="s">
        <v>386</v>
      </c>
      <c r="E147" s="22">
        <v>1485</v>
      </c>
      <c r="F147" s="9">
        <f>0.72*Source_of_Truth[[#This Row],[MSRP Effective 3.1.2026]]</f>
        <v>1069.2</v>
      </c>
      <c r="G147" s="8">
        <f>0.63*Source_of_Truth[[#This Row],[MSRP Effective 3.1.2026]]</f>
        <v>935.55</v>
      </c>
      <c r="H147" s="11">
        <f>0.7*Source_of_Truth[[#This Row],[MSRP Effective 3.1.2026]]</f>
        <v>1039.5</v>
      </c>
      <c r="I147" s="12">
        <f>0.6*Source_of_Truth[[#This Row],[MSRP Effective 3.1.2026]]</f>
        <v>891</v>
      </c>
      <c r="J147" s="11">
        <f>0.68*Source_of_Truth[[#This Row],[MSRP Effective 3.1.2026]]</f>
        <v>1009.8000000000001</v>
      </c>
      <c r="K147" s="7">
        <f>0.56*Source_of_Truth[[#This Row],[MSRP Effective 3.1.2026]]</f>
        <v>831.6</v>
      </c>
    </row>
    <row r="148" spans="2:11" ht="15.6" x14ac:dyDescent="0.3">
      <c r="B148" s="6" t="s">
        <v>387</v>
      </c>
      <c r="C148" s="6" t="s">
        <v>388</v>
      </c>
      <c r="D148" s="8" t="s">
        <v>389</v>
      </c>
      <c r="E148" s="22">
        <v>43200</v>
      </c>
      <c r="F148" s="9">
        <f>0.72*Source_of_Truth[[#This Row],[MSRP Effective 3.1.2026]]</f>
        <v>31104</v>
      </c>
      <c r="G148" s="8">
        <f>0.63*Source_of_Truth[[#This Row],[MSRP Effective 3.1.2026]]</f>
        <v>27216</v>
      </c>
      <c r="H148" s="11">
        <f>0.7*Source_of_Truth[[#This Row],[MSRP Effective 3.1.2026]]</f>
        <v>30239.999999999996</v>
      </c>
      <c r="I148" s="12">
        <f>0.6*Source_of_Truth[[#This Row],[MSRP Effective 3.1.2026]]</f>
        <v>25920</v>
      </c>
      <c r="J148" s="11">
        <f>0.68*Source_of_Truth[[#This Row],[MSRP Effective 3.1.2026]]</f>
        <v>29376.000000000004</v>
      </c>
      <c r="K148" s="7">
        <f>0.56*Source_of_Truth[[#This Row],[MSRP Effective 3.1.2026]]</f>
        <v>24192.000000000004</v>
      </c>
    </row>
    <row r="149" spans="2:11" ht="15.6" x14ac:dyDescent="0.3">
      <c r="B149" s="6" t="s">
        <v>390</v>
      </c>
      <c r="C149" s="6" t="s">
        <v>391</v>
      </c>
      <c r="D149" s="8" t="s">
        <v>392</v>
      </c>
      <c r="E149" s="22">
        <v>4320</v>
      </c>
      <c r="F149" s="9">
        <f>0.72*Source_of_Truth[[#This Row],[MSRP Effective 3.1.2026]]</f>
        <v>3110.4</v>
      </c>
      <c r="G149" s="8">
        <f>0.63*Source_of_Truth[[#This Row],[MSRP Effective 3.1.2026]]</f>
        <v>2721.6</v>
      </c>
      <c r="H149" s="11">
        <f>0.7*Source_of_Truth[[#This Row],[MSRP Effective 3.1.2026]]</f>
        <v>3024</v>
      </c>
      <c r="I149" s="12">
        <f>0.6*Source_of_Truth[[#This Row],[MSRP Effective 3.1.2026]]</f>
        <v>2592</v>
      </c>
      <c r="J149" s="11">
        <f>0.68*Source_of_Truth[[#This Row],[MSRP Effective 3.1.2026]]</f>
        <v>2937.6000000000004</v>
      </c>
      <c r="K149" s="7">
        <f>0.56*Source_of_Truth[[#This Row],[MSRP Effective 3.1.2026]]</f>
        <v>2419.2000000000003</v>
      </c>
    </row>
    <row r="150" spans="2:11" ht="15.6" x14ac:dyDescent="0.3">
      <c r="B150" s="6" t="s">
        <v>393</v>
      </c>
      <c r="C150" s="6" t="s">
        <v>394</v>
      </c>
      <c r="D150" s="8" t="s">
        <v>395</v>
      </c>
      <c r="E150" s="22">
        <v>12960</v>
      </c>
      <c r="F150" s="9">
        <f>0.72*Source_of_Truth[[#This Row],[MSRP Effective 3.1.2026]]</f>
        <v>9331.1999999999989</v>
      </c>
      <c r="G150" s="8">
        <f>0.63*Source_of_Truth[[#This Row],[MSRP Effective 3.1.2026]]</f>
        <v>8164.8</v>
      </c>
      <c r="H150" s="11">
        <f>0.7*Source_of_Truth[[#This Row],[MSRP Effective 3.1.2026]]</f>
        <v>9072</v>
      </c>
      <c r="I150" s="12">
        <f>0.6*Source_of_Truth[[#This Row],[MSRP Effective 3.1.2026]]</f>
        <v>7776</v>
      </c>
      <c r="J150" s="11">
        <f>0.68*Source_of_Truth[[#This Row],[MSRP Effective 3.1.2026]]</f>
        <v>8812.8000000000011</v>
      </c>
      <c r="K150" s="7">
        <f>0.56*Source_of_Truth[[#This Row],[MSRP Effective 3.1.2026]]</f>
        <v>7257.6</v>
      </c>
    </row>
    <row r="151" spans="2:11" ht="15.6" x14ac:dyDescent="0.3">
      <c r="B151" s="6" t="s">
        <v>396</v>
      </c>
      <c r="C151" s="6" t="s">
        <v>397</v>
      </c>
      <c r="D151" s="8" t="s">
        <v>398</v>
      </c>
      <c r="E151" s="22">
        <v>21600</v>
      </c>
      <c r="F151" s="9">
        <f>0.72*Source_of_Truth[[#This Row],[MSRP Effective 3.1.2026]]</f>
        <v>15552</v>
      </c>
      <c r="G151" s="8">
        <f>0.63*Source_of_Truth[[#This Row],[MSRP Effective 3.1.2026]]</f>
        <v>13608</v>
      </c>
      <c r="H151" s="11">
        <f>0.7*Source_of_Truth[[#This Row],[MSRP Effective 3.1.2026]]</f>
        <v>15119.999999999998</v>
      </c>
      <c r="I151" s="12">
        <f>0.6*Source_of_Truth[[#This Row],[MSRP Effective 3.1.2026]]</f>
        <v>12960</v>
      </c>
      <c r="J151" s="11">
        <f>0.68*Source_of_Truth[[#This Row],[MSRP Effective 3.1.2026]]</f>
        <v>14688.000000000002</v>
      </c>
      <c r="K151" s="7">
        <f>0.56*Source_of_Truth[[#This Row],[MSRP Effective 3.1.2026]]</f>
        <v>12096.000000000002</v>
      </c>
    </row>
    <row r="152" spans="2:11" ht="15.6" x14ac:dyDescent="0.3">
      <c r="B152" s="6" t="s">
        <v>399</v>
      </c>
      <c r="C152" s="6" t="s">
        <v>400</v>
      </c>
      <c r="D152" s="8" t="s">
        <v>401</v>
      </c>
      <c r="E152" s="22">
        <v>7200</v>
      </c>
      <c r="F152" s="9">
        <f>0.72*Source_of_Truth[[#This Row],[MSRP Effective 3.1.2026]]</f>
        <v>5184</v>
      </c>
      <c r="G152" s="8">
        <f>0.63*Source_of_Truth[[#This Row],[MSRP Effective 3.1.2026]]</f>
        <v>4536</v>
      </c>
      <c r="H152" s="11">
        <f>0.7*Source_of_Truth[[#This Row],[MSRP Effective 3.1.2026]]</f>
        <v>5040</v>
      </c>
      <c r="I152" s="12">
        <f>0.6*Source_of_Truth[[#This Row],[MSRP Effective 3.1.2026]]</f>
        <v>4320</v>
      </c>
      <c r="J152" s="11">
        <f>0.68*Source_of_Truth[[#This Row],[MSRP Effective 3.1.2026]]</f>
        <v>4896</v>
      </c>
      <c r="K152" s="7">
        <f>0.56*Source_of_Truth[[#This Row],[MSRP Effective 3.1.2026]]</f>
        <v>4032.0000000000005</v>
      </c>
    </row>
    <row r="153" spans="2:11" ht="15.6" x14ac:dyDescent="0.3">
      <c r="B153" s="6" t="s">
        <v>402</v>
      </c>
      <c r="C153" s="6" t="s">
        <v>403</v>
      </c>
      <c r="D153" s="8" t="s">
        <v>404</v>
      </c>
      <c r="E153" s="22">
        <v>720</v>
      </c>
      <c r="F153" s="9">
        <f>0.72*Source_of_Truth[[#This Row],[MSRP Effective 3.1.2026]]</f>
        <v>518.4</v>
      </c>
      <c r="G153" s="8">
        <f>0.63*Source_of_Truth[[#This Row],[MSRP Effective 3.1.2026]]</f>
        <v>453.6</v>
      </c>
      <c r="H153" s="11">
        <f>0.7*Source_of_Truth[[#This Row],[MSRP Effective 3.1.2026]]</f>
        <v>503.99999999999994</v>
      </c>
      <c r="I153" s="12">
        <f>0.6*Source_of_Truth[[#This Row],[MSRP Effective 3.1.2026]]</f>
        <v>432</v>
      </c>
      <c r="J153" s="11">
        <f>0.68*Source_of_Truth[[#This Row],[MSRP Effective 3.1.2026]]</f>
        <v>489.6</v>
      </c>
      <c r="K153" s="7">
        <f>0.56*Source_of_Truth[[#This Row],[MSRP Effective 3.1.2026]]</f>
        <v>403.20000000000005</v>
      </c>
    </row>
    <row r="154" spans="2:11" ht="15.6" x14ac:dyDescent="0.3">
      <c r="B154" s="6" t="s">
        <v>405</v>
      </c>
      <c r="C154" s="6" t="s">
        <v>406</v>
      </c>
      <c r="D154" s="8" t="s">
        <v>407</v>
      </c>
      <c r="E154" s="22">
        <v>2160</v>
      </c>
      <c r="F154" s="9">
        <f>0.72*Source_of_Truth[[#This Row],[MSRP Effective 3.1.2026]]</f>
        <v>1555.2</v>
      </c>
      <c r="G154" s="8">
        <f>0.63*Source_of_Truth[[#This Row],[MSRP Effective 3.1.2026]]</f>
        <v>1360.8</v>
      </c>
      <c r="H154" s="11">
        <f>0.7*Source_of_Truth[[#This Row],[MSRP Effective 3.1.2026]]</f>
        <v>1512</v>
      </c>
      <c r="I154" s="12">
        <f>0.6*Source_of_Truth[[#This Row],[MSRP Effective 3.1.2026]]</f>
        <v>1296</v>
      </c>
      <c r="J154" s="11">
        <f>0.68*Source_of_Truth[[#This Row],[MSRP Effective 3.1.2026]]</f>
        <v>1468.8000000000002</v>
      </c>
      <c r="K154" s="7">
        <f>0.56*Source_of_Truth[[#This Row],[MSRP Effective 3.1.2026]]</f>
        <v>1209.6000000000001</v>
      </c>
    </row>
    <row r="155" spans="2:11" ht="15.6" x14ac:dyDescent="0.3">
      <c r="B155" s="6" t="s">
        <v>408</v>
      </c>
      <c r="C155" s="6" t="s">
        <v>409</v>
      </c>
      <c r="D155" s="8" t="s">
        <v>410</v>
      </c>
      <c r="E155" s="22">
        <v>3600</v>
      </c>
      <c r="F155" s="9">
        <f>0.72*Source_of_Truth[[#This Row],[MSRP Effective 3.1.2026]]</f>
        <v>2592</v>
      </c>
      <c r="G155" s="8">
        <f>0.63*Source_of_Truth[[#This Row],[MSRP Effective 3.1.2026]]</f>
        <v>2268</v>
      </c>
      <c r="H155" s="11">
        <f>0.7*Source_of_Truth[[#This Row],[MSRP Effective 3.1.2026]]</f>
        <v>2520</v>
      </c>
      <c r="I155" s="12">
        <f>0.6*Source_of_Truth[[#This Row],[MSRP Effective 3.1.2026]]</f>
        <v>2160</v>
      </c>
      <c r="J155" s="11">
        <f>0.68*Source_of_Truth[[#This Row],[MSRP Effective 3.1.2026]]</f>
        <v>2448</v>
      </c>
      <c r="K155" s="7">
        <f>0.56*Source_of_Truth[[#This Row],[MSRP Effective 3.1.2026]]</f>
        <v>2016.0000000000002</v>
      </c>
    </row>
    <row r="156" spans="2:11" ht="15.6" x14ac:dyDescent="0.3">
      <c r="B156" s="6" t="s">
        <v>411</v>
      </c>
      <c r="C156" s="6" t="s">
        <v>412</v>
      </c>
      <c r="D156" s="8" t="s">
        <v>413</v>
      </c>
      <c r="E156" s="22">
        <v>1200</v>
      </c>
      <c r="F156" s="9">
        <f>0.72*Source_of_Truth[[#This Row],[MSRP Effective 3.1.2026]]</f>
        <v>864</v>
      </c>
      <c r="G156" s="8">
        <f>0.63*Source_of_Truth[[#This Row],[MSRP Effective 3.1.2026]]</f>
        <v>756</v>
      </c>
      <c r="H156" s="11">
        <f>0.7*Source_of_Truth[[#This Row],[MSRP Effective 3.1.2026]]</f>
        <v>840</v>
      </c>
      <c r="I156" s="12">
        <f>0.6*Source_of_Truth[[#This Row],[MSRP Effective 3.1.2026]]</f>
        <v>720</v>
      </c>
      <c r="J156" s="11">
        <f>0.68*Source_of_Truth[[#This Row],[MSRP Effective 3.1.2026]]</f>
        <v>816.00000000000011</v>
      </c>
      <c r="K156" s="7">
        <f>0.56*Source_of_Truth[[#This Row],[MSRP Effective 3.1.2026]]</f>
        <v>672.00000000000011</v>
      </c>
    </row>
    <row r="157" spans="2:11" ht="15.6" x14ac:dyDescent="0.3">
      <c r="B157" s="6" t="s">
        <v>414</v>
      </c>
      <c r="C157" s="6" t="s">
        <v>415</v>
      </c>
      <c r="D157" s="8" t="s">
        <v>416</v>
      </c>
      <c r="E157" s="22">
        <v>120</v>
      </c>
      <c r="F157" s="9">
        <f>0.72*Source_of_Truth[[#This Row],[MSRP Effective 3.1.2026]]</f>
        <v>86.399999999999991</v>
      </c>
      <c r="G157" s="8">
        <f>0.63*Source_of_Truth[[#This Row],[MSRP Effective 3.1.2026]]</f>
        <v>75.599999999999994</v>
      </c>
      <c r="H157" s="11">
        <f>0.7*Source_of_Truth[[#This Row],[MSRP Effective 3.1.2026]]</f>
        <v>84</v>
      </c>
      <c r="I157" s="12">
        <f>0.6*Source_of_Truth[[#This Row],[MSRP Effective 3.1.2026]]</f>
        <v>72</v>
      </c>
      <c r="J157" s="11">
        <f>0.68*Source_of_Truth[[#This Row],[MSRP Effective 3.1.2026]]</f>
        <v>81.600000000000009</v>
      </c>
      <c r="K157" s="7">
        <f>0.56*Source_of_Truth[[#This Row],[MSRP Effective 3.1.2026]]</f>
        <v>67.2</v>
      </c>
    </row>
    <row r="158" spans="2:11" ht="15.6" x14ac:dyDescent="0.3">
      <c r="B158" s="6" t="s">
        <v>417</v>
      </c>
      <c r="C158" s="6" t="s">
        <v>418</v>
      </c>
      <c r="D158" s="8" t="s">
        <v>419</v>
      </c>
      <c r="E158" s="22">
        <v>360</v>
      </c>
      <c r="F158" s="9">
        <f>0.72*Source_of_Truth[[#This Row],[MSRP Effective 3.1.2026]]</f>
        <v>259.2</v>
      </c>
      <c r="G158" s="8">
        <f>0.63*Source_of_Truth[[#This Row],[MSRP Effective 3.1.2026]]</f>
        <v>226.8</v>
      </c>
      <c r="H158" s="11">
        <f>0.7*Source_of_Truth[[#This Row],[MSRP Effective 3.1.2026]]</f>
        <v>251.99999999999997</v>
      </c>
      <c r="I158" s="12">
        <f>0.6*Source_of_Truth[[#This Row],[MSRP Effective 3.1.2026]]</f>
        <v>216</v>
      </c>
      <c r="J158" s="11">
        <f>0.68*Source_of_Truth[[#This Row],[MSRP Effective 3.1.2026]]</f>
        <v>244.8</v>
      </c>
      <c r="K158" s="7">
        <f>0.56*Source_of_Truth[[#This Row],[MSRP Effective 3.1.2026]]</f>
        <v>201.60000000000002</v>
      </c>
    </row>
    <row r="159" spans="2:11" ht="15.6" x14ac:dyDescent="0.3">
      <c r="B159" s="6" t="s">
        <v>420</v>
      </c>
      <c r="C159" s="6" t="s">
        <v>421</v>
      </c>
      <c r="D159" s="8" t="s">
        <v>422</v>
      </c>
      <c r="E159" s="22">
        <v>600</v>
      </c>
      <c r="F159" s="9">
        <f>0.72*Source_of_Truth[[#This Row],[MSRP Effective 3.1.2026]]</f>
        <v>432</v>
      </c>
      <c r="G159" s="8">
        <f>0.63*Source_of_Truth[[#This Row],[MSRP Effective 3.1.2026]]</f>
        <v>378</v>
      </c>
      <c r="H159" s="11">
        <f>0.7*Source_of_Truth[[#This Row],[MSRP Effective 3.1.2026]]</f>
        <v>420</v>
      </c>
      <c r="I159" s="12">
        <f>0.6*Source_of_Truth[[#This Row],[MSRP Effective 3.1.2026]]</f>
        <v>360</v>
      </c>
      <c r="J159" s="11">
        <f>0.68*Source_of_Truth[[#This Row],[MSRP Effective 3.1.2026]]</f>
        <v>408.00000000000006</v>
      </c>
      <c r="K159" s="7">
        <f>0.56*Source_of_Truth[[#This Row],[MSRP Effective 3.1.2026]]</f>
        <v>336.00000000000006</v>
      </c>
    </row>
    <row r="160" spans="2:11" ht="15.6" x14ac:dyDescent="0.3">
      <c r="B160" s="6" t="s">
        <v>423</v>
      </c>
      <c r="C160" s="6" t="s">
        <v>424</v>
      </c>
      <c r="D160" s="8" t="s">
        <v>425</v>
      </c>
      <c r="E160" s="22">
        <v>14400</v>
      </c>
      <c r="F160" s="9">
        <f>0.72*Source_of_Truth[[#This Row],[MSRP Effective 3.1.2026]]</f>
        <v>10368</v>
      </c>
      <c r="G160" s="8">
        <f>0.63*Source_of_Truth[[#This Row],[MSRP Effective 3.1.2026]]</f>
        <v>9072</v>
      </c>
      <c r="H160" s="11">
        <f>0.7*Source_of_Truth[[#This Row],[MSRP Effective 3.1.2026]]</f>
        <v>10080</v>
      </c>
      <c r="I160" s="12">
        <f>0.6*Source_of_Truth[[#This Row],[MSRP Effective 3.1.2026]]</f>
        <v>8640</v>
      </c>
      <c r="J160" s="11">
        <f>0.68*Source_of_Truth[[#This Row],[MSRP Effective 3.1.2026]]</f>
        <v>9792</v>
      </c>
      <c r="K160" s="7">
        <f>0.56*Source_of_Truth[[#This Row],[MSRP Effective 3.1.2026]]</f>
        <v>8064.0000000000009</v>
      </c>
    </row>
    <row r="161" spans="2:11" ht="15.6" x14ac:dyDescent="0.3">
      <c r="B161" s="6" t="s">
        <v>426</v>
      </c>
      <c r="C161" s="6" t="s">
        <v>427</v>
      </c>
      <c r="D161" s="8" t="s">
        <v>428</v>
      </c>
      <c r="E161" s="22">
        <v>1440</v>
      </c>
      <c r="F161" s="9">
        <f>0.72*Source_of_Truth[[#This Row],[MSRP Effective 3.1.2026]]</f>
        <v>1036.8</v>
      </c>
      <c r="G161" s="8">
        <f>0.63*Source_of_Truth[[#This Row],[MSRP Effective 3.1.2026]]</f>
        <v>907.2</v>
      </c>
      <c r="H161" s="11">
        <f>0.7*Source_of_Truth[[#This Row],[MSRP Effective 3.1.2026]]</f>
        <v>1007.9999999999999</v>
      </c>
      <c r="I161" s="12">
        <f>0.6*Source_of_Truth[[#This Row],[MSRP Effective 3.1.2026]]</f>
        <v>864</v>
      </c>
      <c r="J161" s="11">
        <f>0.68*Source_of_Truth[[#This Row],[MSRP Effective 3.1.2026]]</f>
        <v>979.2</v>
      </c>
      <c r="K161" s="7">
        <f>0.56*Source_of_Truth[[#This Row],[MSRP Effective 3.1.2026]]</f>
        <v>806.40000000000009</v>
      </c>
    </row>
    <row r="162" spans="2:11" ht="15.6" x14ac:dyDescent="0.3">
      <c r="B162" s="6" t="s">
        <v>429</v>
      </c>
      <c r="C162" s="6" t="s">
        <v>430</v>
      </c>
      <c r="D162" s="8" t="s">
        <v>431</v>
      </c>
      <c r="E162" s="22">
        <v>4320</v>
      </c>
      <c r="F162" s="9">
        <f>0.72*Source_of_Truth[[#This Row],[MSRP Effective 3.1.2026]]</f>
        <v>3110.4</v>
      </c>
      <c r="G162" s="8">
        <f>0.63*Source_of_Truth[[#This Row],[MSRP Effective 3.1.2026]]</f>
        <v>2721.6</v>
      </c>
      <c r="H162" s="11">
        <f>0.7*Source_of_Truth[[#This Row],[MSRP Effective 3.1.2026]]</f>
        <v>3024</v>
      </c>
      <c r="I162" s="12">
        <f>0.6*Source_of_Truth[[#This Row],[MSRP Effective 3.1.2026]]</f>
        <v>2592</v>
      </c>
      <c r="J162" s="11">
        <f>0.68*Source_of_Truth[[#This Row],[MSRP Effective 3.1.2026]]</f>
        <v>2937.6000000000004</v>
      </c>
      <c r="K162" s="7">
        <f>0.56*Source_of_Truth[[#This Row],[MSRP Effective 3.1.2026]]</f>
        <v>2419.2000000000003</v>
      </c>
    </row>
    <row r="163" spans="2:11" ht="15.6" x14ac:dyDescent="0.3">
      <c r="B163" s="6" t="s">
        <v>432</v>
      </c>
      <c r="C163" s="6" t="s">
        <v>433</v>
      </c>
      <c r="D163" s="8" t="s">
        <v>434</v>
      </c>
      <c r="E163" s="22">
        <v>7200</v>
      </c>
      <c r="F163" s="9">
        <f>0.72*Source_of_Truth[[#This Row],[MSRP Effective 3.1.2026]]</f>
        <v>5184</v>
      </c>
      <c r="G163" s="8">
        <f>0.63*Source_of_Truth[[#This Row],[MSRP Effective 3.1.2026]]</f>
        <v>4536</v>
      </c>
      <c r="H163" s="11">
        <f>0.7*Source_of_Truth[[#This Row],[MSRP Effective 3.1.2026]]</f>
        <v>5040</v>
      </c>
      <c r="I163" s="12">
        <f>0.6*Source_of_Truth[[#This Row],[MSRP Effective 3.1.2026]]</f>
        <v>4320</v>
      </c>
      <c r="J163" s="11">
        <f>0.68*Source_of_Truth[[#This Row],[MSRP Effective 3.1.2026]]</f>
        <v>4896</v>
      </c>
      <c r="K163" s="7">
        <f>0.56*Source_of_Truth[[#This Row],[MSRP Effective 3.1.2026]]</f>
        <v>4032.0000000000005</v>
      </c>
    </row>
    <row r="164" spans="2:11" ht="15.6" x14ac:dyDescent="0.3">
      <c r="B164" s="6" t="s">
        <v>435</v>
      </c>
      <c r="C164" s="6" t="s">
        <v>436</v>
      </c>
      <c r="D164" s="8" t="s">
        <v>437</v>
      </c>
      <c r="E164" s="22">
        <v>2400</v>
      </c>
      <c r="F164" s="9">
        <f>0.72*Source_of_Truth[[#This Row],[MSRP Effective 3.1.2026]]</f>
        <v>1728</v>
      </c>
      <c r="G164" s="8">
        <f>0.63*Source_of_Truth[[#This Row],[MSRP Effective 3.1.2026]]</f>
        <v>1512</v>
      </c>
      <c r="H164" s="11">
        <f>0.7*Source_of_Truth[[#This Row],[MSRP Effective 3.1.2026]]</f>
        <v>1680</v>
      </c>
      <c r="I164" s="12">
        <f>0.6*Source_of_Truth[[#This Row],[MSRP Effective 3.1.2026]]</f>
        <v>1440</v>
      </c>
      <c r="J164" s="11">
        <f>0.68*Source_of_Truth[[#This Row],[MSRP Effective 3.1.2026]]</f>
        <v>1632.0000000000002</v>
      </c>
      <c r="K164" s="7">
        <f>0.56*Source_of_Truth[[#This Row],[MSRP Effective 3.1.2026]]</f>
        <v>1344.0000000000002</v>
      </c>
    </row>
    <row r="165" spans="2:11" ht="15.6" x14ac:dyDescent="0.3">
      <c r="B165" s="6" t="s">
        <v>438</v>
      </c>
      <c r="C165" s="6" t="s">
        <v>439</v>
      </c>
      <c r="D165" s="8" t="s">
        <v>440</v>
      </c>
      <c r="E165" s="22">
        <v>240</v>
      </c>
      <c r="F165" s="9">
        <f>0.72*Source_of_Truth[[#This Row],[MSRP Effective 3.1.2026]]</f>
        <v>172.79999999999998</v>
      </c>
      <c r="G165" s="8">
        <f>0.63*Source_of_Truth[[#This Row],[MSRP Effective 3.1.2026]]</f>
        <v>151.19999999999999</v>
      </c>
      <c r="H165" s="11">
        <f>0.7*Source_of_Truth[[#This Row],[MSRP Effective 3.1.2026]]</f>
        <v>168</v>
      </c>
      <c r="I165" s="12">
        <f>0.6*Source_of_Truth[[#This Row],[MSRP Effective 3.1.2026]]</f>
        <v>144</v>
      </c>
      <c r="J165" s="11">
        <f>0.68*Source_of_Truth[[#This Row],[MSRP Effective 3.1.2026]]</f>
        <v>163.20000000000002</v>
      </c>
      <c r="K165" s="7">
        <f>0.56*Source_of_Truth[[#This Row],[MSRP Effective 3.1.2026]]</f>
        <v>134.4</v>
      </c>
    </row>
    <row r="166" spans="2:11" ht="15.6" x14ac:dyDescent="0.3">
      <c r="B166" s="6" t="s">
        <v>441</v>
      </c>
      <c r="C166" s="6" t="s">
        <v>442</v>
      </c>
      <c r="D166" s="8" t="s">
        <v>443</v>
      </c>
      <c r="E166" s="22">
        <v>720</v>
      </c>
      <c r="F166" s="9">
        <f>0.72*Source_of_Truth[[#This Row],[MSRP Effective 3.1.2026]]</f>
        <v>518.4</v>
      </c>
      <c r="G166" s="8">
        <f>0.63*Source_of_Truth[[#This Row],[MSRP Effective 3.1.2026]]</f>
        <v>453.6</v>
      </c>
      <c r="H166" s="11">
        <f>0.7*Source_of_Truth[[#This Row],[MSRP Effective 3.1.2026]]</f>
        <v>503.99999999999994</v>
      </c>
      <c r="I166" s="12">
        <f>0.6*Source_of_Truth[[#This Row],[MSRP Effective 3.1.2026]]</f>
        <v>432</v>
      </c>
      <c r="J166" s="11">
        <f>0.68*Source_of_Truth[[#This Row],[MSRP Effective 3.1.2026]]</f>
        <v>489.6</v>
      </c>
      <c r="K166" s="7">
        <f>0.56*Source_of_Truth[[#This Row],[MSRP Effective 3.1.2026]]</f>
        <v>403.20000000000005</v>
      </c>
    </row>
    <row r="167" spans="2:11" ht="15.6" x14ac:dyDescent="0.3">
      <c r="B167" s="6" t="s">
        <v>444</v>
      </c>
      <c r="C167" s="6" t="s">
        <v>445</v>
      </c>
      <c r="D167" s="8" t="s">
        <v>446</v>
      </c>
      <c r="E167" s="22">
        <v>1200</v>
      </c>
      <c r="F167" s="9">
        <f>0.72*Source_of_Truth[[#This Row],[MSRP Effective 3.1.2026]]</f>
        <v>864</v>
      </c>
      <c r="G167" s="8">
        <f>0.63*Source_of_Truth[[#This Row],[MSRP Effective 3.1.2026]]</f>
        <v>756</v>
      </c>
      <c r="H167" s="11">
        <f>0.7*Source_of_Truth[[#This Row],[MSRP Effective 3.1.2026]]</f>
        <v>840</v>
      </c>
      <c r="I167" s="12">
        <f>0.6*Source_of_Truth[[#This Row],[MSRP Effective 3.1.2026]]</f>
        <v>720</v>
      </c>
      <c r="J167" s="11">
        <f>0.68*Source_of_Truth[[#This Row],[MSRP Effective 3.1.2026]]</f>
        <v>816.00000000000011</v>
      </c>
      <c r="K167" s="7">
        <f>0.56*Source_of_Truth[[#This Row],[MSRP Effective 3.1.2026]]</f>
        <v>672.00000000000011</v>
      </c>
    </row>
    <row r="168" spans="2:11" ht="15.6" x14ac:dyDescent="0.3">
      <c r="B168" s="6" t="s">
        <v>447</v>
      </c>
      <c r="C168" s="6" t="s">
        <v>448</v>
      </c>
      <c r="D168" s="8" t="s">
        <v>449</v>
      </c>
      <c r="E168" s="22">
        <v>28800</v>
      </c>
      <c r="F168" s="9">
        <f>0.72*Source_of_Truth[[#This Row],[MSRP Effective 3.1.2026]]</f>
        <v>20736</v>
      </c>
      <c r="G168" s="8">
        <f>0.63*Source_of_Truth[[#This Row],[MSRP Effective 3.1.2026]]</f>
        <v>18144</v>
      </c>
      <c r="H168" s="11">
        <f>0.7*Source_of_Truth[[#This Row],[MSRP Effective 3.1.2026]]</f>
        <v>20160</v>
      </c>
      <c r="I168" s="12">
        <f>0.6*Source_of_Truth[[#This Row],[MSRP Effective 3.1.2026]]</f>
        <v>17280</v>
      </c>
      <c r="J168" s="11">
        <f>0.68*Source_of_Truth[[#This Row],[MSRP Effective 3.1.2026]]</f>
        <v>19584</v>
      </c>
      <c r="K168" s="7">
        <f>0.56*Source_of_Truth[[#This Row],[MSRP Effective 3.1.2026]]</f>
        <v>16128.000000000002</v>
      </c>
    </row>
    <row r="169" spans="2:11" ht="15.6" x14ac:dyDescent="0.3">
      <c r="B169" s="6" t="s">
        <v>450</v>
      </c>
      <c r="C169" s="6" t="s">
        <v>451</v>
      </c>
      <c r="D169" s="8" t="s">
        <v>452</v>
      </c>
      <c r="E169" s="22">
        <v>2880</v>
      </c>
      <c r="F169" s="9">
        <f>0.72*Source_of_Truth[[#This Row],[MSRP Effective 3.1.2026]]</f>
        <v>2073.6</v>
      </c>
      <c r="G169" s="8">
        <f>0.63*Source_of_Truth[[#This Row],[MSRP Effective 3.1.2026]]</f>
        <v>1814.4</v>
      </c>
      <c r="H169" s="11">
        <f>0.7*Source_of_Truth[[#This Row],[MSRP Effective 3.1.2026]]</f>
        <v>2015.9999999999998</v>
      </c>
      <c r="I169" s="12">
        <f>0.6*Source_of_Truth[[#This Row],[MSRP Effective 3.1.2026]]</f>
        <v>1728</v>
      </c>
      <c r="J169" s="11">
        <f>0.68*Source_of_Truth[[#This Row],[MSRP Effective 3.1.2026]]</f>
        <v>1958.4</v>
      </c>
      <c r="K169" s="7">
        <f>0.56*Source_of_Truth[[#This Row],[MSRP Effective 3.1.2026]]</f>
        <v>1612.8000000000002</v>
      </c>
    </row>
    <row r="170" spans="2:11" ht="15.6" x14ac:dyDescent="0.3">
      <c r="B170" s="6" t="s">
        <v>453</v>
      </c>
      <c r="C170" s="6" t="s">
        <v>454</v>
      </c>
      <c r="D170" s="8" t="s">
        <v>455</v>
      </c>
      <c r="E170" s="22">
        <v>8640</v>
      </c>
      <c r="F170" s="9">
        <f>0.72*Source_of_Truth[[#This Row],[MSRP Effective 3.1.2026]]</f>
        <v>6220.8</v>
      </c>
      <c r="G170" s="8">
        <f>0.63*Source_of_Truth[[#This Row],[MSRP Effective 3.1.2026]]</f>
        <v>5443.2</v>
      </c>
      <c r="H170" s="11">
        <f>0.7*Source_of_Truth[[#This Row],[MSRP Effective 3.1.2026]]</f>
        <v>6048</v>
      </c>
      <c r="I170" s="12">
        <f>0.6*Source_of_Truth[[#This Row],[MSRP Effective 3.1.2026]]</f>
        <v>5184</v>
      </c>
      <c r="J170" s="11">
        <f>0.68*Source_of_Truth[[#This Row],[MSRP Effective 3.1.2026]]</f>
        <v>5875.2000000000007</v>
      </c>
      <c r="K170" s="7">
        <f>0.56*Source_of_Truth[[#This Row],[MSRP Effective 3.1.2026]]</f>
        <v>4838.4000000000005</v>
      </c>
    </row>
    <row r="171" spans="2:11" ht="15.6" x14ac:dyDescent="0.3">
      <c r="B171" s="6" t="s">
        <v>456</v>
      </c>
      <c r="C171" s="6" t="s">
        <v>457</v>
      </c>
      <c r="D171" s="8" t="s">
        <v>458</v>
      </c>
      <c r="E171" s="22">
        <v>14400</v>
      </c>
      <c r="F171" s="9">
        <f>0.72*Source_of_Truth[[#This Row],[MSRP Effective 3.1.2026]]</f>
        <v>10368</v>
      </c>
      <c r="G171" s="8">
        <f>0.63*Source_of_Truth[[#This Row],[MSRP Effective 3.1.2026]]</f>
        <v>9072</v>
      </c>
      <c r="H171" s="11">
        <f>0.7*Source_of_Truth[[#This Row],[MSRP Effective 3.1.2026]]</f>
        <v>10080</v>
      </c>
      <c r="I171" s="12">
        <f>0.6*Source_of_Truth[[#This Row],[MSRP Effective 3.1.2026]]</f>
        <v>8640</v>
      </c>
      <c r="J171" s="11">
        <f>0.68*Source_of_Truth[[#This Row],[MSRP Effective 3.1.2026]]</f>
        <v>9792</v>
      </c>
      <c r="K171" s="7">
        <f>0.56*Source_of_Truth[[#This Row],[MSRP Effective 3.1.2026]]</f>
        <v>8064.0000000000009</v>
      </c>
    </row>
    <row r="172" spans="2:11" ht="15.6" x14ac:dyDescent="0.3">
      <c r="B172" s="6" t="s">
        <v>459</v>
      </c>
      <c r="C172" s="6" t="s">
        <v>460</v>
      </c>
      <c r="D172" s="8" t="s">
        <v>461</v>
      </c>
      <c r="E172" s="22">
        <v>3600</v>
      </c>
      <c r="F172" s="9">
        <f>0.72*Source_of_Truth[[#This Row],[MSRP Effective 3.1.2026]]</f>
        <v>2592</v>
      </c>
      <c r="G172" s="8">
        <f>0.63*Source_of_Truth[[#This Row],[MSRP Effective 3.1.2026]]</f>
        <v>2268</v>
      </c>
      <c r="H172" s="11">
        <f>0.7*Source_of_Truth[[#This Row],[MSRP Effective 3.1.2026]]</f>
        <v>2520</v>
      </c>
      <c r="I172" s="12">
        <f>0.6*Source_of_Truth[[#This Row],[MSRP Effective 3.1.2026]]</f>
        <v>2160</v>
      </c>
      <c r="J172" s="11">
        <f>0.68*Source_of_Truth[[#This Row],[MSRP Effective 3.1.2026]]</f>
        <v>2448</v>
      </c>
      <c r="K172" s="7">
        <f>0.56*Source_of_Truth[[#This Row],[MSRP Effective 3.1.2026]]</f>
        <v>2016.0000000000002</v>
      </c>
    </row>
    <row r="173" spans="2:11" ht="15.6" x14ac:dyDescent="0.3">
      <c r="B173" s="6" t="s">
        <v>462</v>
      </c>
      <c r="C173" s="6" t="s">
        <v>463</v>
      </c>
      <c r="D173" s="8" t="s">
        <v>464</v>
      </c>
      <c r="E173" s="22">
        <v>360</v>
      </c>
      <c r="F173" s="9">
        <f>0.72*Source_of_Truth[[#This Row],[MSRP Effective 3.1.2026]]</f>
        <v>259.2</v>
      </c>
      <c r="G173" s="8">
        <f>0.63*Source_of_Truth[[#This Row],[MSRP Effective 3.1.2026]]</f>
        <v>226.8</v>
      </c>
      <c r="H173" s="11">
        <f>0.7*Source_of_Truth[[#This Row],[MSRP Effective 3.1.2026]]</f>
        <v>251.99999999999997</v>
      </c>
      <c r="I173" s="12">
        <f>0.6*Source_of_Truth[[#This Row],[MSRP Effective 3.1.2026]]</f>
        <v>216</v>
      </c>
      <c r="J173" s="11">
        <f>0.68*Source_of_Truth[[#This Row],[MSRP Effective 3.1.2026]]</f>
        <v>244.8</v>
      </c>
      <c r="K173" s="7">
        <f>0.56*Source_of_Truth[[#This Row],[MSRP Effective 3.1.2026]]</f>
        <v>201.60000000000002</v>
      </c>
    </row>
    <row r="174" spans="2:11" ht="15.6" x14ac:dyDescent="0.3">
      <c r="B174" s="6" t="s">
        <v>465</v>
      </c>
      <c r="C174" s="6" t="s">
        <v>466</v>
      </c>
      <c r="D174" s="8" t="s">
        <v>467</v>
      </c>
      <c r="E174" s="22">
        <v>1080</v>
      </c>
      <c r="F174" s="9">
        <f>0.72*Source_of_Truth[[#This Row],[MSRP Effective 3.1.2026]]</f>
        <v>777.6</v>
      </c>
      <c r="G174" s="8">
        <f>0.63*Source_of_Truth[[#This Row],[MSRP Effective 3.1.2026]]</f>
        <v>680.4</v>
      </c>
      <c r="H174" s="11">
        <f>0.7*Source_of_Truth[[#This Row],[MSRP Effective 3.1.2026]]</f>
        <v>756</v>
      </c>
      <c r="I174" s="12">
        <f>0.6*Source_of_Truth[[#This Row],[MSRP Effective 3.1.2026]]</f>
        <v>648</v>
      </c>
      <c r="J174" s="11">
        <f>0.68*Source_of_Truth[[#This Row],[MSRP Effective 3.1.2026]]</f>
        <v>734.40000000000009</v>
      </c>
      <c r="K174" s="7">
        <f>0.56*Source_of_Truth[[#This Row],[MSRP Effective 3.1.2026]]</f>
        <v>604.80000000000007</v>
      </c>
    </row>
    <row r="175" spans="2:11" ht="15.6" x14ac:dyDescent="0.3">
      <c r="B175" s="6" t="s">
        <v>468</v>
      </c>
      <c r="C175" s="6" t="s">
        <v>469</v>
      </c>
      <c r="D175" s="8" t="s">
        <v>470</v>
      </c>
      <c r="E175" s="22">
        <v>1800</v>
      </c>
      <c r="F175" s="9">
        <f>0.72*Source_of_Truth[[#This Row],[MSRP Effective 3.1.2026]]</f>
        <v>1296</v>
      </c>
      <c r="G175" s="8">
        <f>0.63*Source_of_Truth[[#This Row],[MSRP Effective 3.1.2026]]</f>
        <v>1134</v>
      </c>
      <c r="H175" s="11">
        <f>0.7*Source_of_Truth[[#This Row],[MSRP Effective 3.1.2026]]</f>
        <v>1260</v>
      </c>
      <c r="I175" s="12">
        <f>0.6*Source_of_Truth[[#This Row],[MSRP Effective 3.1.2026]]</f>
        <v>1080</v>
      </c>
      <c r="J175" s="11">
        <f>0.68*Source_of_Truth[[#This Row],[MSRP Effective 3.1.2026]]</f>
        <v>1224</v>
      </c>
      <c r="K175" s="7">
        <f>0.56*Source_of_Truth[[#This Row],[MSRP Effective 3.1.2026]]</f>
        <v>1008.0000000000001</v>
      </c>
    </row>
    <row r="176" spans="2:11" ht="15.6" x14ac:dyDescent="0.3">
      <c r="B176" s="6" t="s">
        <v>471</v>
      </c>
      <c r="C176" s="6" t="s">
        <v>472</v>
      </c>
      <c r="D176" s="8" t="s">
        <v>473</v>
      </c>
      <c r="E176" s="22">
        <v>7200</v>
      </c>
      <c r="F176" s="9">
        <f>0.72*Source_of_Truth[[#This Row],[MSRP Effective 3.1.2026]]</f>
        <v>5184</v>
      </c>
      <c r="G176" s="8">
        <f>0.63*Source_of_Truth[[#This Row],[MSRP Effective 3.1.2026]]</f>
        <v>4536</v>
      </c>
      <c r="H176" s="11">
        <f>0.7*Source_of_Truth[[#This Row],[MSRP Effective 3.1.2026]]</f>
        <v>5040</v>
      </c>
      <c r="I176" s="12">
        <f>0.6*Source_of_Truth[[#This Row],[MSRP Effective 3.1.2026]]</f>
        <v>4320</v>
      </c>
      <c r="J176" s="11">
        <f>0.68*Source_of_Truth[[#This Row],[MSRP Effective 3.1.2026]]</f>
        <v>4896</v>
      </c>
      <c r="K176" s="7">
        <f>0.56*Source_of_Truth[[#This Row],[MSRP Effective 3.1.2026]]</f>
        <v>4032.0000000000005</v>
      </c>
    </row>
    <row r="177" spans="2:11" ht="15.6" x14ac:dyDescent="0.3">
      <c r="B177" s="6" t="s">
        <v>474</v>
      </c>
      <c r="C177" s="6" t="s">
        <v>475</v>
      </c>
      <c r="D177" s="8" t="s">
        <v>476</v>
      </c>
      <c r="E177" s="22">
        <v>720</v>
      </c>
      <c r="F177" s="9">
        <f>0.72*Source_of_Truth[[#This Row],[MSRP Effective 3.1.2026]]</f>
        <v>518.4</v>
      </c>
      <c r="G177" s="8">
        <f>0.63*Source_of_Truth[[#This Row],[MSRP Effective 3.1.2026]]</f>
        <v>453.6</v>
      </c>
      <c r="H177" s="11">
        <f>0.7*Source_of_Truth[[#This Row],[MSRP Effective 3.1.2026]]</f>
        <v>503.99999999999994</v>
      </c>
      <c r="I177" s="12">
        <f>0.6*Source_of_Truth[[#This Row],[MSRP Effective 3.1.2026]]</f>
        <v>432</v>
      </c>
      <c r="J177" s="11">
        <f>0.68*Source_of_Truth[[#This Row],[MSRP Effective 3.1.2026]]</f>
        <v>489.6</v>
      </c>
      <c r="K177" s="7">
        <f>0.56*Source_of_Truth[[#This Row],[MSRP Effective 3.1.2026]]</f>
        <v>403.20000000000005</v>
      </c>
    </row>
    <row r="178" spans="2:11" ht="15.6" x14ac:dyDescent="0.3">
      <c r="B178" s="6" t="s">
        <v>477</v>
      </c>
      <c r="C178" s="6" t="s">
        <v>478</v>
      </c>
      <c r="D178" s="8" t="s">
        <v>479</v>
      </c>
      <c r="E178" s="22">
        <v>2160</v>
      </c>
      <c r="F178" s="9">
        <f>0.72*Source_of_Truth[[#This Row],[MSRP Effective 3.1.2026]]</f>
        <v>1555.2</v>
      </c>
      <c r="G178" s="8">
        <f>0.63*Source_of_Truth[[#This Row],[MSRP Effective 3.1.2026]]</f>
        <v>1360.8</v>
      </c>
      <c r="H178" s="11">
        <f>0.7*Source_of_Truth[[#This Row],[MSRP Effective 3.1.2026]]</f>
        <v>1512</v>
      </c>
      <c r="I178" s="12">
        <f>0.6*Source_of_Truth[[#This Row],[MSRP Effective 3.1.2026]]</f>
        <v>1296</v>
      </c>
      <c r="J178" s="11">
        <f>0.68*Source_of_Truth[[#This Row],[MSRP Effective 3.1.2026]]</f>
        <v>1468.8000000000002</v>
      </c>
      <c r="K178" s="7">
        <f>0.56*Source_of_Truth[[#This Row],[MSRP Effective 3.1.2026]]</f>
        <v>1209.6000000000001</v>
      </c>
    </row>
    <row r="179" spans="2:11" ht="15.6" x14ac:dyDescent="0.3">
      <c r="B179" s="6" t="s">
        <v>480</v>
      </c>
      <c r="C179" s="6" t="s">
        <v>481</v>
      </c>
      <c r="D179" s="8" t="s">
        <v>482</v>
      </c>
      <c r="E179" s="22">
        <v>3600</v>
      </c>
      <c r="F179" s="9">
        <f>0.72*Source_of_Truth[[#This Row],[MSRP Effective 3.1.2026]]</f>
        <v>2592</v>
      </c>
      <c r="G179" s="8">
        <f>0.63*Source_of_Truth[[#This Row],[MSRP Effective 3.1.2026]]</f>
        <v>2268</v>
      </c>
      <c r="H179" s="11">
        <f>0.7*Source_of_Truth[[#This Row],[MSRP Effective 3.1.2026]]</f>
        <v>2520</v>
      </c>
      <c r="I179" s="12">
        <f>0.6*Source_of_Truth[[#This Row],[MSRP Effective 3.1.2026]]</f>
        <v>2160</v>
      </c>
      <c r="J179" s="11">
        <f>0.68*Source_of_Truth[[#This Row],[MSRP Effective 3.1.2026]]</f>
        <v>2448</v>
      </c>
      <c r="K179" s="7">
        <f>0.56*Source_of_Truth[[#This Row],[MSRP Effective 3.1.2026]]</f>
        <v>2016.0000000000002</v>
      </c>
    </row>
    <row r="180" spans="2:11" ht="15.6" x14ac:dyDescent="0.3">
      <c r="B180" s="6" t="s">
        <v>483</v>
      </c>
      <c r="C180" s="6" t="s">
        <v>484</v>
      </c>
      <c r="D180" s="8" t="s">
        <v>485</v>
      </c>
      <c r="E180" s="22">
        <v>1200</v>
      </c>
      <c r="F180" s="9">
        <f>0.72*Source_of_Truth[[#This Row],[MSRP Effective 3.1.2026]]</f>
        <v>864</v>
      </c>
      <c r="G180" s="8">
        <f>0.63*Source_of_Truth[[#This Row],[MSRP Effective 3.1.2026]]</f>
        <v>756</v>
      </c>
      <c r="H180" s="11">
        <f>0.7*Source_of_Truth[[#This Row],[MSRP Effective 3.1.2026]]</f>
        <v>840</v>
      </c>
      <c r="I180" s="12">
        <f>0.6*Source_of_Truth[[#This Row],[MSRP Effective 3.1.2026]]</f>
        <v>720</v>
      </c>
      <c r="J180" s="11">
        <f>0.68*Source_of_Truth[[#This Row],[MSRP Effective 3.1.2026]]</f>
        <v>816.00000000000011</v>
      </c>
      <c r="K180" s="7">
        <f>0.56*Source_of_Truth[[#This Row],[MSRP Effective 3.1.2026]]</f>
        <v>672.00000000000011</v>
      </c>
    </row>
    <row r="181" spans="2:11" ht="15.6" x14ac:dyDescent="0.3">
      <c r="B181" s="6" t="s">
        <v>486</v>
      </c>
      <c r="C181" s="6" t="s">
        <v>487</v>
      </c>
      <c r="D181" s="8" t="s">
        <v>488</v>
      </c>
      <c r="E181" s="22">
        <v>120</v>
      </c>
      <c r="F181" s="9">
        <f>0.72*Source_of_Truth[[#This Row],[MSRP Effective 3.1.2026]]</f>
        <v>86.399999999999991</v>
      </c>
      <c r="G181" s="8">
        <f>0.63*Source_of_Truth[[#This Row],[MSRP Effective 3.1.2026]]</f>
        <v>75.599999999999994</v>
      </c>
      <c r="H181" s="11">
        <f>0.7*Source_of_Truth[[#This Row],[MSRP Effective 3.1.2026]]</f>
        <v>84</v>
      </c>
      <c r="I181" s="12">
        <f>0.6*Source_of_Truth[[#This Row],[MSRP Effective 3.1.2026]]</f>
        <v>72</v>
      </c>
      <c r="J181" s="11">
        <f>0.68*Source_of_Truth[[#This Row],[MSRP Effective 3.1.2026]]</f>
        <v>81.600000000000009</v>
      </c>
      <c r="K181" s="7">
        <f>0.56*Source_of_Truth[[#This Row],[MSRP Effective 3.1.2026]]</f>
        <v>67.2</v>
      </c>
    </row>
    <row r="182" spans="2:11" ht="15.6" x14ac:dyDescent="0.3">
      <c r="B182" s="6" t="s">
        <v>489</v>
      </c>
      <c r="C182" s="6" t="s">
        <v>490</v>
      </c>
      <c r="D182" s="8" t="s">
        <v>491</v>
      </c>
      <c r="E182" s="22">
        <v>360</v>
      </c>
      <c r="F182" s="9">
        <f>0.72*Source_of_Truth[[#This Row],[MSRP Effective 3.1.2026]]</f>
        <v>259.2</v>
      </c>
      <c r="G182" s="8">
        <f>0.63*Source_of_Truth[[#This Row],[MSRP Effective 3.1.2026]]</f>
        <v>226.8</v>
      </c>
      <c r="H182" s="11">
        <f>0.7*Source_of_Truth[[#This Row],[MSRP Effective 3.1.2026]]</f>
        <v>251.99999999999997</v>
      </c>
      <c r="I182" s="12">
        <f>0.6*Source_of_Truth[[#This Row],[MSRP Effective 3.1.2026]]</f>
        <v>216</v>
      </c>
      <c r="J182" s="11">
        <f>0.68*Source_of_Truth[[#This Row],[MSRP Effective 3.1.2026]]</f>
        <v>244.8</v>
      </c>
      <c r="K182" s="7">
        <f>0.56*Source_of_Truth[[#This Row],[MSRP Effective 3.1.2026]]</f>
        <v>201.60000000000002</v>
      </c>
    </row>
    <row r="183" spans="2:11" ht="15.6" x14ac:dyDescent="0.3">
      <c r="B183" s="6" t="s">
        <v>492</v>
      </c>
      <c r="C183" s="6" t="s">
        <v>493</v>
      </c>
      <c r="D183" s="8" t="s">
        <v>494</v>
      </c>
      <c r="E183" s="22">
        <v>600</v>
      </c>
      <c r="F183" s="9">
        <f>0.72*Source_of_Truth[[#This Row],[MSRP Effective 3.1.2026]]</f>
        <v>432</v>
      </c>
      <c r="G183" s="8">
        <f>0.63*Source_of_Truth[[#This Row],[MSRP Effective 3.1.2026]]</f>
        <v>378</v>
      </c>
      <c r="H183" s="11">
        <f>0.7*Source_of_Truth[[#This Row],[MSRP Effective 3.1.2026]]</f>
        <v>420</v>
      </c>
      <c r="I183" s="12">
        <f>0.6*Source_of_Truth[[#This Row],[MSRP Effective 3.1.2026]]</f>
        <v>360</v>
      </c>
      <c r="J183" s="11">
        <f>0.68*Source_of_Truth[[#This Row],[MSRP Effective 3.1.2026]]</f>
        <v>408.00000000000006</v>
      </c>
      <c r="K183" s="7">
        <f>0.56*Source_of_Truth[[#This Row],[MSRP Effective 3.1.2026]]</f>
        <v>336.00000000000006</v>
      </c>
    </row>
    <row r="184" spans="2:11" ht="15.6" x14ac:dyDescent="0.3">
      <c r="B184" s="6" t="s">
        <v>495</v>
      </c>
      <c r="C184" s="6" t="s">
        <v>496</v>
      </c>
      <c r="D184" s="8" t="s">
        <v>497</v>
      </c>
      <c r="E184" s="22">
        <v>14400</v>
      </c>
      <c r="F184" s="9">
        <f>0.72*Source_of_Truth[[#This Row],[MSRP Effective 3.1.2026]]</f>
        <v>10368</v>
      </c>
      <c r="G184" s="8">
        <f>0.63*Source_of_Truth[[#This Row],[MSRP Effective 3.1.2026]]</f>
        <v>9072</v>
      </c>
      <c r="H184" s="11">
        <f>0.7*Source_of_Truth[[#This Row],[MSRP Effective 3.1.2026]]</f>
        <v>10080</v>
      </c>
      <c r="I184" s="12">
        <f>0.6*Source_of_Truth[[#This Row],[MSRP Effective 3.1.2026]]</f>
        <v>8640</v>
      </c>
      <c r="J184" s="11">
        <f>0.68*Source_of_Truth[[#This Row],[MSRP Effective 3.1.2026]]</f>
        <v>9792</v>
      </c>
      <c r="K184" s="7">
        <f>0.56*Source_of_Truth[[#This Row],[MSRP Effective 3.1.2026]]</f>
        <v>8064.0000000000009</v>
      </c>
    </row>
    <row r="185" spans="2:11" ht="15.6" x14ac:dyDescent="0.3">
      <c r="B185" s="6" t="s">
        <v>498</v>
      </c>
      <c r="C185" s="6" t="s">
        <v>499</v>
      </c>
      <c r="D185" s="8" t="s">
        <v>500</v>
      </c>
      <c r="E185" s="22">
        <v>1440</v>
      </c>
      <c r="F185" s="9">
        <f>0.72*Source_of_Truth[[#This Row],[MSRP Effective 3.1.2026]]</f>
        <v>1036.8</v>
      </c>
      <c r="G185" s="8">
        <f>0.63*Source_of_Truth[[#This Row],[MSRP Effective 3.1.2026]]</f>
        <v>907.2</v>
      </c>
      <c r="H185" s="11">
        <f>0.7*Source_of_Truth[[#This Row],[MSRP Effective 3.1.2026]]</f>
        <v>1007.9999999999999</v>
      </c>
      <c r="I185" s="12">
        <f>0.6*Source_of_Truth[[#This Row],[MSRP Effective 3.1.2026]]</f>
        <v>864</v>
      </c>
      <c r="J185" s="11">
        <f>0.68*Source_of_Truth[[#This Row],[MSRP Effective 3.1.2026]]</f>
        <v>979.2</v>
      </c>
      <c r="K185" s="7">
        <f>0.56*Source_of_Truth[[#This Row],[MSRP Effective 3.1.2026]]</f>
        <v>806.40000000000009</v>
      </c>
    </row>
    <row r="186" spans="2:11" ht="15.6" x14ac:dyDescent="0.3">
      <c r="B186" s="6" t="s">
        <v>501</v>
      </c>
      <c r="C186" s="6" t="s">
        <v>502</v>
      </c>
      <c r="D186" s="8" t="s">
        <v>503</v>
      </c>
      <c r="E186" s="22">
        <v>4320</v>
      </c>
      <c r="F186" s="9">
        <f>0.72*Source_of_Truth[[#This Row],[MSRP Effective 3.1.2026]]</f>
        <v>3110.4</v>
      </c>
      <c r="G186" s="8">
        <f>0.63*Source_of_Truth[[#This Row],[MSRP Effective 3.1.2026]]</f>
        <v>2721.6</v>
      </c>
      <c r="H186" s="11">
        <f>0.7*Source_of_Truth[[#This Row],[MSRP Effective 3.1.2026]]</f>
        <v>3024</v>
      </c>
      <c r="I186" s="12">
        <f>0.6*Source_of_Truth[[#This Row],[MSRP Effective 3.1.2026]]</f>
        <v>2592</v>
      </c>
      <c r="J186" s="11">
        <f>0.68*Source_of_Truth[[#This Row],[MSRP Effective 3.1.2026]]</f>
        <v>2937.6000000000004</v>
      </c>
      <c r="K186" s="7">
        <f>0.56*Source_of_Truth[[#This Row],[MSRP Effective 3.1.2026]]</f>
        <v>2419.2000000000003</v>
      </c>
    </row>
    <row r="187" spans="2:11" ht="15.6" x14ac:dyDescent="0.3">
      <c r="B187" s="6" t="s">
        <v>504</v>
      </c>
      <c r="C187" s="6" t="s">
        <v>505</v>
      </c>
      <c r="D187" s="8" t="s">
        <v>506</v>
      </c>
      <c r="E187" s="22">
        <v>7200</v>
      </c>
      <c r="F187" s="9">
        <f>0.72*Source_of_Truth[[#This Row],[MSRP Effective 3.1.2026]]</f>
        <v>5184</v>
      </c>
      <c r="G187" s="8">
        <f>0.63*Source_of_Truth[[#This Row],[MSRP Effective 3.1.2026]]</f>
        <v>4536</v>
      </c>
      <c r="H187" s="11">
        <f>0.7*Source_of_Truth[[#This Row],[MSRP Effective 3.1.2026]]</f>
        <v>5040</v>
      </c>
      <c r="I187" s="12">
        <f>0.6*Source_of_Truth[[#This Row],[MSRP Effective 3.1.2026]]</f>
        <v>4320</v>
      </c>
      <c r="J187" s="11">
        <f>0.68*Source_of_Truth[[#This Row],[MSRP Effective 3.1.2026]]</f>
        <v>4896</v>
      </c>
      <c r="K187" s="7">
        <f>0.56*Source_of_Truth[[#This Row],[MSRP Effective 3.1.2026]]</f>
        <v>4032.0000000000005</v>
      </c>
    </row>
    <row r="188" spans="2:11" ht="15.6" x14ac:dyDescent="0.3">
      <c r="B188" s="6" t="s">
        <v>507</v>
      </c>
      <c r="C188" s="6" t="s">
        <v>508</v>
      </c>
      <c r="D188" s="8" t="s">
        <v>509</v>
      </c>
      <c r="E188" s="22">
        <v>2400</v>
      </c>
      <c r="F188" s="9">
        <f>0.72*Source_of_Truth[[#This Row],[MSRP Effective 3.1.2026]]</f>
        <v>1728</v>
      </c>
      <c r="G188" s="8">
        <f>0.63*Source_of_Truth[[#This Row],[MSRP Effective 3.1.2026]]</f>
        <v>1512</v>
      </c>
      <c r="H188" s="11">
        <f>0.7*Source_of_Truth[[#This Row],[MSRP Effective 3.1.2026]]</f>
        <v>1680</v>
      </c>
      <c r="I188" s="12">
        <f>0.6*Source_of_Truth[[#This Row],[MSRP Effective 3.1.2026]]</f>
        <v>1440</v>
      </c>
      <c r="J188" s="11">
        <f>0.68*Source_of_Truth[[#This Row],[MSRP Effective 3.1.2026]]</f>
        <v>1632.0000000000002</v>
      </c>
      <c r="K188" s="7">
        <f>0.56*Source_of_Truth[[#This Row],[MSRP Effective 3.1.2026]]</f>
        <v>1344.0000000000002</v>
      </c>
    </row>
    <row r="189" spans="2:11" ht="15.6" x14ac:dyDescent="0.3">
      <c r="B189" s="6" t="s">
        <v>510</v>
      </c>
      <c r="C189" s="6" t="s">
        <v>511</v>
      </c>
      <c r="D189" s="8" t="s">
        <v>512</v>
      </c>
      <c r="E189" s="22">
        <v>240</v>
      </c>
      <c r="F189" s="9">
        <f>0.72*Source_of_Truth[[#This Row],[MSRP Effective 3.1.2026]]</f>
        <v>172.79999999999998</v>
      </c>
      <c r="G189" s="8">
        <f>0.63*Source_of_Truth[[#This Row],[MSRP Effective 3.1.2026]]</f>
        <v>151.19999999999999</v>
      </c>
      <c r="H189" s="11">
        <f>0.7*Source_of_Truth[[#This Row],[MSRP Effective 3.1.2026]]</f>
        <v>168</v>
      </c>
      <c r="I189" s="12">
        <f>0.6*Source_of_Truth[[#This Row],[MSRP Effective 3.1.2026]]</f>
        <v>144</v>
      </c>
      <c r="J189" s="11">
        <f>0.68*Source_of_Truth[[#This Row],[MSRP Effective 3.1.2026]]</f>
        <v>163.20000000000002</v>
      </c>
      <c r="K189" s="7">
        <f>0.56*Source_of_Truth[[#This Row],[MSRP Effective 3.1.2026]]</f>
        <v>134.4</v>
      </c>
    </row>
    <row r="190" spans="2:11" ht="15.6" x14ac:dyDescent="0.3">
      <c r="B190" s="6" t="s">
        <v>513</v>
      </c>
      <c r="C190" s="6" t="s">
        <v>514</v>
      </c>
      <c r="D190" s="8" t="s">
        <v>515</v>
      </c>
      <c r="E190" s="22">
        <v>720</v>
      </c>
      <c r="F190" s="9">
        <f>0.72*Source_of_Truth[[#This Row],[MSRP Effective 3.1.2026]]</f>
        <v>518.4</v>
      </c>
      <c r="G190" s="8">
        <f>0.63*Source_of_Truth[[#This Row],[MSRP Effective 3.1.2026]]</f>
        <v>453.6</v>
      </c>
      <c r="H190" s="11">
        <f>0.7*Source_of_Truth[[#This Row],[MSRP Effective 3.1.2026]]</f>
        <v>503.99999999999994</v>
      </c>
      <c r="I190" s="12">
        <f>0.6*Source_of_Truth[[#This Row],[MSRP Effective 3.1.2026]]</f>
        <v>432</v>
      </c>
      <c r="J190" s="11">
        <f>0.68*Source_of_Truth[[#This Row],[MSRP Effective 3.1.2026]]</f>
        <v>489.6</v>
      </c>
      <c r="K190" s="7">
        <f>0.56*Source_of_Truth[[#This Row],[MSRP Effective 3.1.2026]]</f>
        <v>403.20000000000005</v>
      </c>
    </row>
    <row r="191" spans="2:11" ht="15.6" x14ac:dyDescent="0.3">
      <c r="B191" s="6" t="s">
        <v>516</v>
      </c>
      <c r="C191" s="6" t="s">
        <v>517</v>
      </c>
      <c r="D191" s="8" t="s">
        <v>518</v>
      </c>
      <c r="E191" s="22">
        <v>1200</v>
      </c>
      <c r="F191" s="9">
        <f>0.72*Source_of_Truth[[#This Row],[MSRP Effective 3.1.2026]]</f>
        <v>864</v>
      </c>
      <c r="G191" s="8">
        <f>0.63*Source_of_Truth[[#This Row],[MSRP Effective 3.1.2026]]</f>
        <v>756</v>
      </c>
      <c r="H191" s="11">
        <f>0.7*Source_of_Truth[[#This Row],[MSRP Effective 3.1.2026]]</f>
        <v>840</v>
      </c>
      <c r="I191" s="12">
        <f>0.6*Source_of_Truth[[#This Row],[MSRP Effective 3.1.2026]]</f>
        <v>720</v>
      </c>
      <c r="J191" s="11">
        <f>0.68*Source_of_Truth[[#This Row],[MSRP Effective 3.1.2026]]</f>
        <v>816.00000000000011</v>
      </c>
      <c r="K191" s="7">
        <f>0.56*Source_of_Truth[[#This Row],[MSRP Effective 3.1.2026]]</f>
        <v>672.00000000000011</v>
      </c>
    </row>
    <row r="192" spans="2:11" ht="15.6" x14ac:dyDescent="0.3">
      <c r="B192" s="6" t="s">
        <v>519</v>
      </c>
      <c r="C192" s="6" t="s">
        <v>520</v>
      </c>
      <c r="D192" s="8" t="s">
        <v>521</v>
      </c>
      <c r="E192" s="22">
        <v>3600</v>
      </c>
      <c r="F192" s="9">
        <f>0.72*Source_of_Truth[[#This Row],[MSRP Effective 3.1.2026]]</f>
        <v>2592</v>
      </c>
      <c r="G192" s="8">
        <f>0.63*Source_of_Truth[[#This Row],[MSRP Effective 3.1.2026]]</f>
        <v>2268</v>
      </c>
      <c r="H192" s="11">
        <f>0.7*Source_of_Truth[[#This Row],[MSRP Effective 3.1.2026]]</f>
        <v>2520</v>
      </c>
      <c r="I192" s="12">
        <f>0.6*Source_of_Truth[[#This Row],[MSRP Effective 3.1.2026]]</f>
        <v>2160</v>
      </c>
      <c r="J192" s="11">
        <f>0.68*Source_of_Truth[[#This Row],[MSRP Effective 3.1.2026]]</f>
        <v>2448</v>
      </c>
      <c r="K192" s="7">
        <f>0.56*Source_of_Truth[[#This Row],[MSRP Effective 3.1.2026]]</f>
        <v>2016.0000000000002</v>
      </c>
    </row>
    <row r="193" spans="2:11" ht="15.6" x14ac:dyDescent="0.3">
      <c r="B193" s="6" t="s">
        <v>522</v>
      </c>
      <c r="C193" s="6" t="s">
        <v>523</v>
      </c>
      <c r="D193" s="8" t="s">
        <v>524</v>
      </c>
      <c r="E193" s="22">
        <v>360</v>
      </c>
      <c r="F193" s="9">
        <f>0.72*Source_of_Truth[[#This Row],[MSRP Effective 3.1.2026]]</f>
        <v>259.2</v>
      </c>
      <c r="G193" s="8">
        <f>0.63*Source_of_Truth[[#This Row],[MSRP Effective 3.1.2026]]</f>
        <v>226.8</v>
      </c>
      <c r="H193" s="11">
        <f>0.7*Source_of_Truth[[#This Row],[MSRP Effective 3.1.2026]]</f>
        <v>251.99999999999997</v>
      </c>
      <c r="I193" s="12">
        <f>0.6*Source_of_Truth[[#This Row],[MSRP Effective 3.1.2026]]</f>
        <v>216</v>
      </c>
      <c r="J193" s="11">
        <f>0.68*Source_of_Truth[[#This Row],[MSRP Effective 3.1.2026]]</f>
        <v>244.8</v>
      </c>
      <c r="K193" s="7">
        <f>0.56*Source_of_Truth[[#This Row],[MSRP Effective 3.1.2026]]</f>
        <v>201.60000000000002</v>
      </c>
    </row>
    <row r="194" spans="2:11" ht="15.6" x14ac:dyDescent="0.3">
      <c r="B194" s="6" t="s">
        <v>525</v>
      </c>
      <c r="C194" s="6" t="s">
        <v>526</v>
      </c>
      <c r="D194" s="8" t="s">
        <v>527</v>
      </c>
      <c r="E194" s="22">
        <v>1080</v>
      </c>
      <c r="F194" s="9">
        <f>0.72*Source_of_Truth[[#This Row],[MSRP Effective 3.1.2026]]</f>
        <v>777.6</v>
      </c>
      <c r="G194" s="8">
        <f>0.63*Source_of_Truth[[#This Row],[MSRP Effective 3.1.2026]]</f>
        <v>680.4</v>
      </c>
      <c r="H194" s="11">
        <f>0.7*Source_of_Truth[[#This Row],[MSRP Effective 3.1.2026]]</f>
        <v>756</v>
      </c>
      <c r="I194" s="12">
        <f>0.6*Source_of_Truth[[#This Row],[MSRP Effective 3.1.2026]]</f>
        <v>648</v>
      </c>
      <c r="J194" s="11">
        <f>0.68*Source_of_Truth[[#This Row],[MSRP Effective 3.1.2026]]</f>
        <v>734.40000000000009</v>
      </c>
      <c r="K194" s="7">
        <f>0.56*Source_of_Truth[[#This Row],[MSRP Effective 3.1.2026]]</f>
        <v>604.80000000000007</v>
      </c>
    </row>
    <row r="195" spans="2:11" ht="15.6" x14ac:dyDescent="0.3">
      <c r="B195" s="6" t="s">
        <v>528</v>
      </c>
      <c r="C195" s="6" t="s">
        <v>529</v>
      </c>
      <c r="D195" s="8" t="s">
        <v>530</v>
      </c>
      <c r="E195" s="22">
        <v>1800</v>
      </c>
      <c r="F195" s="9">
        <f>0.72*Source_of_Truth[[#This Row],[MSRP Effective 3.1.2026]]</f>
        <v>1296</v>
      </c>
      <c r="G195" s="8">
        <f>0.63*Source_of_Truth[[#This Row],[MSRP Effective 3.1.2026]]</f>
        <v>1134</v>
      </c>
      <c r="H195" s="11">
        <f>0.7*Source_of_Truth[[#This Row],[MSRP Effective 3.1.2026]]</f>
        <v>1260</v>
      </c>
      <c r="I195" s="12">
        <f>0.6*Source_of_Truth[[#This Row],[MSRP Effective 3.1.2026]]</f>
        <v>1080</v>
      </c>
      <c r="J195" s="11">
        <f>0.68*Source_of_Truth[[#This Row],[MSRP Effective 3.1.2026]]</f>
        <v>1224</v>
      </c>
      <c r="K195" s="7">
        <f>0.56*Source_of_Truth[[#This Row],[MSRP Effective 3.1.2026]]</f>
        <v>1008.0000000000001</v>
      </c>
    </row>
    <row r="196" spans="2:11" ht="15.6" x14ac:dyDescent="0.3">
      <c r="B196" s="6" t="s">
        <v>531</v>
      </c>
      <c r="C196" s="6" t="s">
        <v>532</v>
      </c>
      <c r="D196" s="8" t="s">
        <v>533</v>
      </c>
      <c r="E196" s="22">
        <v>34560</v>
      </c>
      <c r="F196" s="9">
        <f>0.72*Source_of_Truth[[#This Row],[MSRP Effective 3.1.2026]]</f>
        <v>24883.200000000001</v>
      </c>
      <c r="G196" s="8">
        <f>0.63*Source_of_Truth[[#This Row],[MSRP Effective 3.1.2026]]</f>
        <v>21772.799999999999</v>
      </c>
      <c r="H196" s="11">
        <f>0.7*Source_of_Truth[[#This Row],[MSRP Effective 3.1.2026]]</f>
        <v>24192</v>
      </c>
      <c r="I196" s="12">
        <f>0.6*Source_of_Truth[[#This Row],[MSRP Effective 3.1.2026]]</f>
        <v>20736</v>
      </c>
      <c r="J196" s="11">
        <f>0.68*Source_of_Truth[[#This Row],[MSRP Effective 3.1.2026]]</f>
        <v>23500.800000000003</v>
      </c>
      <c r="K196" s="7">
        <f>0.56*Source_of_Truth[[#This Row],[MSRP Effective 3.1.2026]]</f>
        <v>19353.600000000002</v>
      </c>
    </row>
    <row r="197" spans="2:11" ht="15.6" x14ac:dyDescent="0.3">
      <c r="B197" s="6" t="s">
        <v>534</v>
      </c>
      <c r="C197" s="6" t="s">
        <v>535</v>
      </c>
      <c r="D197" s="8" t="s">
        <v>536</v>
      </c>
      <c r="E197" s="22">
        <v>2880</v>
      </c>
      <c r="F197" s="9">
        <f>0.72*Source_of_Truth[[#This Row],[MSRP Effective 3.1.2026]]</f>
        <v>2073.6</v>
      </c>
      <c r="G197" s="8">
        <f>0.63*Source_of_Truth[[#This Row],[MSRP Effective 3.1.2026]]</f>
        <v>1814.4</v>
      </c>
      <c r="H197" s="11">
        <f>0.7*Source_of_Truth[[#This Row],[MSRP Effective 3.1.2026]]</f>
        <v>2015.9999999999998</v>
      </c>
      <c r="I197" s="12">
        <f>0.6*Source_of_Truth[[#This Row],[MSRP Effective 3.1.2026]]</f>
        <v>1728</v>
      </c>
      <c r="J197" s="11">
        <f>0.68*Source_of_Truth[[#This Row],[MSRP Effective 3.1.2026]]</f>
        <v>1958.4</v>
      </c>
      <c r="K197" s="7">
        <f>0.56*Source_of_Truth[[#This Row],[MSRP Effective 3.1.2026]]</f>
        <v>1612.8000000000002</v>
      </c>
    </row>
    <row r="198" spans="2:11" ht="15.6" x14ac:dyDescent="0.3">
      <c r="B198" s="6" t="s">
        <v>537</v>
      </c>
      <c r="C198" s="6" t="s">
        <v>538</v>
      </c>
      <c r="D198" s="8" t="s">
        <v>539</v>
      </c>
      <c r="E198" s="22">
        <v>5760</v>
      </c>
      <c r="F198" s="9">
        <f>0.72*Source_of_Truth[[#This Row],[MSRP Effective 3.1.2026]]</f>
        <v>4147.2</v>
      </c>
      <c r="G198" s="8">
        <f>0.63*Source_of_Truth[[#This Row],[MSRP Effective 3.1.2026]]</f>
        <v>3628.8</v>
      </c>
      <c r="H198" s="11">
        <f>0.7*Source_of_Truth[[#This Row],[MSRP Effective 3.1.2026]]</f>
        <v>4031.9999999999995</v>
      </c>
      <c r="I198" s="12">
        <f>0.6*Source_of_Truth[[#This Row],[MSRP Effective 3.1.2026]]</f>
        <v>3456</v>
      </c>
      <c r="J198" s="11">
        <f>0.68*Source_of_Truth[[#This Row],[MSRP Effective 3.1.2026]]</f>
        <v>3916.8</v>
      </c>
      <c r="K198" s="7">
        <f>0.56*Source_of_Truth[[#This Row],[MSRP Effective 3.1.2026]]</f>
        <v>3225.6000000000004</v>
      </c>
    </row>
    <row r="199" spans="2:11" ht="15.6" x14ac:dyDescent="0.3">
      <c r="B199" s="6" t="s">
        <v>540</v>
      </c>
      <c r="C199" s="6" t="s">
        <v>541</v>
      </c>
      <c r="D199" s="8" t="s">
        <v>542</v>
      </c>
      <c r="E199" s="22">
        <v>8640</v>
      </c>
      <c r="F199" s="9">
        <f>0.72*Source_of_Truth[[#This Row],[MSRP Effective 3.1.2026]]</f>
        <v>6220.8</v>
      </c>
      <c r="G199" s="8">
        <f>0.63*Source_of_Truth[[#This Row],[MSRP Effective 3.1.2026]]</f>
        <v>5443.2</v>
      </c>
      <c r="H199" s="11">
        <f>0.7*Source_of_Truth[[#This Row],[MSRP Effective 3.1.2026]]</f>
        <v>6048</v>
      </c>
      <c r="I199" s="12">
        <f>0.6*Source_of_Truth[[#This Row],[MSRP Effective 3.1.2026]]</f>
        <v>5184</v>
      </c>
      <c r="J199" s="11">
        <f>0.68*Source_of_Truth[[#This Row],[MSRP Effective 3.1.2026]]</f>
        <v>5875.2000000000007</v>
      </c>
      <c r="K199" s="7">
        <f>0.56*Source_of_Truth[[#This Row],[MSRP Effective 3.1.2026]]</f>
        <v>4838.4000000000005</v>
      </c>
    </row>
    <row r="200" spans="2:11" ht="15.6" x14ac:dyDescent="0.3">
      <c r="B200" s="6" t="s">
        <v>543</v>
      </c>
      <c r="C200" s="6" t="s">
        <v>544</v>
      </c>
      <c r="D200" s="8" t="s">
        <v>545</v>
      </c>
      <c r="E200" s="22">
        <v>5760</v>
      </c>
      <c r="F200" s="9">
        <f>0.72*Source_of_Truth[[#This Row],[MSRP Effective 3.1.2026]]</f>
        <v>4147.2</v>
      </c>
      <c r="G200" s="8">
        <f>0.63*Source_of_Truth[[#This Row],[MSRP Effective 3.1.2026]]</f>
        <v>3628.8</v>
      </c>
      <c r="H200" s="11">
        <f>0.7*Source_of_Truth[[#This Row],[MSRP Effective 3.1.2026]]</f>
        <v>4031.9999999999995</v>
      </c>
      <c r="I200" s="12">
        <f>0.6*Source_of_Truth[[#This Row],[MSRP Effective 3.1.2026]]</f>
        <v>3456</v>
      </c>
      <c r="J200" s="11">
        <f>0.68*Source_of_Truth[[#This Row],[MSRP Effective 3.1.2026]]</f>
        <v>3916.8</v>
      </c>
      <c r="K200" s="7">
        <f>0.56*Source_of_Truth[[#This Row],[MSRP Effective 3.1.2026]]</f>
        <v>3225.6000000000004</v>
      </c>
    </row>
    <row r="201" spans="2:11" ht="15.6" x14ac:dyDescent="0.3">
      <c r="B201" s="6" t="s">
        <v>546</v>
      </c>
      <c r="C201" s="6" t="s">
        <v>547</v>
      </c>
      <c r="D201" s="8" t="s">
        <v>548</v>
      </c>
      <c r="E201" s="22">
        <v>480</v>
      </c>
      <c r="F201" s="9">
        <f>0.72*Source_of_Truth[[#This Row],[MSRP Effective 3.1.2026]]</f>
        <v>345.59999999999997</v>
      </c>
      <c r="G201" s="8">
        <f>0.63*Source_of_Truth[[#This Row],[MSRP Effective 3.1.2026]]</f>
        <v>302.39999999999998</v>
      </c>
      <c r="H201" s="11">
        <f>0.7*Source_of_Truth[[#This Row],[MSRP Effective 3.1.2026]]</f>
        <v>336</v>
      </c>
      <c r="I201" s="12">
        <f>0.6*Source_of_Truth[[#This Row],[MSRP Effective 3.1.2026]]</f>
        <v>288</v>
      </c>
      <c r="J201" s="11">
        <f>0.68*Source_of_Truth[[#This Row],[MSRP Effective 3.1.2026]]</f>
        <v>326.40000000000003</v>
      </c>
      <c r="K201" s="7">
        <f>0.56*Source_of_Truth[[#This Row],[MSRP Effective 3.1.2026]]</f>
        <v>268.8</v>
      </c>
    </row>
    <row r="202" spans="2:11" ht="15.6" x14ac:dyDescent="0.3">
      <c r="B202" s="6" t="s">
        <v>549</v>
      </c>
      <c r="C202" s="6" t="s">
        <v>550</v>
      </c>
      <c r="D202" s="8" t="s">
        <v>551</v>
      </c>
      <c r="E202" s="22">
        <v>960</v>
      </c>
      <c r="F202" s="9">
        <f>0.72*Source_of_Truth[[#This Row],[MSRP Effective 3.1.2026]]</f>
        <v>691.19999999999993</v>
      </c>
      <c r="G202" s="8">
        <f>0.63*Source_of_Truth[[#This Row],[MSRP Effective 3.1.2026]]</f>
        <v>604.79999999999995</v>
      </c>
      <c r="H202" s="11">
        <f>0.7*Source_of_Truth[[#This Row],[MSRP Effective 3.1.2026]]</f>
        <v>672</v>
      </c>
      <c r="I202" s="12">
        <f>0.6*Source_of_Truth[[#This Row],[MSRP Effective 3.1.2026]]</f>
        <v>576</v>
      </c>
      <c r="J202" s="11">
        <f>0.68*Source_of_Truth[[#This Row],[MSRP Effective 3.1.2026]]</f>
        <v>652.80000000000007</v>
      </c>
      <c r="K202" s="7">
        <f>0.56*Source_of_Truth[[#This Row],[MSRP Effective 3.1.2026]]</f>
        <v>537.6</v>
      </c>
    </row>
    <row r="203" spans="2:11" ht="15.6" x14ac:dyDescent="0.3">
      <c r="B203" s="6" t="s">
        <v>552</v>
      </c>
      <c r="C203" s="6" t="s">
        <v>553</v>
      </c>
      <c r="D203" s="8" t="s">
        <v>554</v>
      </c>
      <c r="E203" s="22">
        <v>1440</v>
      </c>
      <c r="F203" s="9">
        <f>0.72*Source_of_Truth[[#This Row],[MSRP Effective 3.1.2026]]</f>
        <v>1036.8</v>
      </c>
      <c r="G203" s="8">
        <f>0.63*Source_of_Truth[[#This Row],[MSRP Effective 3.1.2026]]</f>
        <v>907.2</v>
      </c>
      <c r="H203" s="11">
        <f>0.7*Source_of_Truth[[#This Row],[MSRP Effective 3.1.2026]]</f>
        <v>1007.9999999999999</v>
      </c>
      <c r="I203" s="12">
        <f>0.6*Source_of_Truth[[#This Row],[MSRP Effective 3.1.2026]]</f>
        <v>864</v>
      </c>
      <c r="J203" s="11">
        <f>0.68*Source_of_Truth[[#This Row],[MSRP Effective 3.1.2026]]</f>
        <v>979.2</v>
      </c>
      <c r="K203" s="7">
        <f>0.56*Source_of_Truth[[#This Row],[MSRP Effective 3.1.2026]]</f>
        <v>806.40000000000009</v>
      </c>
    </row>
    <row r="204" spans="2:11" ht="15.6" x14ac:dyDescent="0.3">
      <c r="B204" s="6" t="s">
        <v>555</v>
      </c>
      <c r="C204" s="6" t="s">
        <v>556</v>
      </c>
      <c r="D204" s="8" t="s">
        <v>557</v>
      </c>
      <c r="E204" s="22">
        <v>69120</v>
      </c>
      <c r="F204" s="9">
        <f>0.72*Source_of_Truth[[#This Row],[MSRP Effective 3.1.2026]]</f>
        <v>49766.400000000001</v>
      </c>
      <c r="G204" s="8">
        <f>0.63*Source_of_Truth[[#This Row],[MSRP Effective 3.1.2026]]</f>
        <v>43545.599999999999</v>
      </c>
      <c r="H204" s="11">
        <f>0.7*Source_of_Truth[[#This Row],[MSRP Effective 3.1.2026]]</f>
        <v>48384</v>
      </c>
      <c r="I204" s="12">
        <f>0.6*Source_of_Truth[[#This Row],[MSRP Effective 3.1.2026]]</f>
        <v>41472</v>
      </c>
      <c r="J204" s="11">
        <f>0.68*Source_of_Truth[[#This Row],[MSRP Effective 3.1.2026]]</f>
        <v>47001.600000000006</v>
      </c>
      <c r="K204" s="7">
        <f>0.56*Source_of_Truth[[#This Row],[MSRP Effective 3.1.2026]]</f>
        <v>38707.200000000004</v>
      </c>
    </row>
    <row r="205" spans="2:11" ht="15.6" x14ac:dyDescent="0.3">
      <c r="B205" s="6" t="s">
        <v>558</v>
      </c>
      <c r="C205" s="6" t="s">
        <v>559</v>
      </c>
      <c r="D205" s="8" t="s">
        <v>560</v>
      </c>
      <c r="E205" s="22">
        <v>5760</v>
      </c>
      <c r="F205" s="9">
        <f>0.72*Source_of_Truth[[#This Row],[MSRP Effective 3.1.2026]]</f>
        <v>4147.2</v>
      </c>
      <c r="G205" s="8">
        <f>0.63*Source_of_Truth[[#This Row],[MSRP Effective 3.1.2026]]</f>
        <v>3628.8</v>
      </c>
      <c r="H205" s="11">
        <f>0.7*Source_of_Truth[[#This Row],[MSRP Effective 3.1.2026]]</f>
        <v>4031.9999999999995</v>
      </c>
      <c r="I205" s="12">
        <f>0.6*Source_of_Truth[[#This Row],[MSRP Effective 3.1.2026]]</f>
        <v>3456</v>
      </c>
      <c r="J205" s="11">
        <f>0.68*Source_of_Truth[[#This Row],[MSRP Effective 3.1.2026]]</f>
        <v>3916.8</v>
      </c>
      <c r="K205" s="7">
        <f>0.56*Source_of_Truth[[#This Row],[MSRP Effective 3.1.2026]]</f>
        <v>3225.6000000000004</v>
      </c>
    </row>
    <row r="206" spans="2:11" ht="15.6" x14ac:dyDescent="0.3">
      <c r="B206" s="6" t="s">
        <v>561</v>
      </c>
      <c r="C206" s="6" t="s">
        <v>562</v>
      </c>
      <c r="D206" s="8" t="s">
        <v>563</v>
      </c>
      <c r="E206" s="22">
        <v>11520</v>
      </c>
      <c r="F206" s="9">
        <f>0.72*Source_of_Truth[[#This Row],[MSRP Effective 3.1.2026]]</f>
        <v>8294.4</v>
      </c>
      <c r="G206" s="8">
        <f>0.63*Source_of_Truth[[#This Row],[MSRP Effective 3.1.2026]]</f>
        <v>7257.6</v>
      </c>
      <c r="H206" s="11">
        <f>0.7*Source_of_Truth[[#This Row],[MSRP Effective 3.1.2026]]</f>
        <v>8063.9999999999991</v>
      </c>
      <c r="I206" s="12">
        <f>0.6*Source_of_Truth[[#This Row],[MSRP Effective 3.1.2026]]</f>
        <v>6912</v>
      </c>
      <c r="J206" s="11">
        <f>0.68*Source_of_Truth[[#This Row],[MSRP Effective 3.1.2026]]</f>
        <v>7833.6</v>
      </c>
      <c r="K206" s="7">
        <f>0.56*Source_of_Truth[[#This Row],[MSRP Effective 3.1.2026]]</f>
        <v>6451.2000000000007</v>
      </c>
    </row>
    <row r="207" spans="2:11" ht="15.6" x14ac:dyDescent="0.3">
      <c r="B207" s="6" t="s">
        <v>564</v>
      </c>
      <c r="C207" s="6" t="s">
        <v>565</v>
      </c>
      <c r="D207" s="8" t="s">
        <v>566</v>
      </c>
      <c r="E207" s="22">
        <v>17280</v>
      </c>
      <c r="F207" s="9">
        <f>0.72*Source_of_Truth[[#This Row],[MSRP Effective 3.1.2026]]</f>
        <v>12441.6</v>
      </c>
      <c r="G207" s="8">
        <f>0.63*Source_of_Truth[[#This Row],[MSRP Effective 3.1.2026]]</f>
        <v>10886.4</v>
      </c>
      <c r="H207" s="11">
        <f>0.7*Source_of_Truth[[#This Row],[MSRP Effective 3.1.2026]]</f>
        <v>12096</v>
      </c>
      <c r="I207" s="12">
        <f>0.6*Source_of_Truth[[#This Row],[MSRP Effective 3.1.2026]]</f>
        <v>10368</v>
      </c>
      <c r="J207" s="11">
        <f>0.68*Source_of_Truth[[#This Row],[MSRP Effective 3.1.2026]]</f>
        <v>11750.400000000001</v>
      </c>
      <c r="K207" s="7">
        <f>0.56*Source_of_Truth[[#This Row],[MSRP Effective 3.1.2026]]</f>
        <v>9676.8000000000011</v>
      </c>
    </row>
    <row r="208" spans="2:11" ht="15.6" x14ac:dyDescent="0.3">
      <c r="B208" s="6" t="s">
        <v>567</v>
      </c>
      <c r="C208" s="6" t="s">
        <v>568</v>
      </c>
      <c r="D208" s="8" t="s">
        <v>569</v>
      </c>
      <c r="E208" s="22">
        <v>11520</v>
      </c>
      <c r="F208" s="9">
        <f>0.72*Source_of_Truth[[#This Row],[MSRP Effective 3.1.2026]]</f>
        <v>8294.4</v>
      </c>
      <c r="G208" s="8">
        <f>0.63*Source_of_Truth[[#This Row],[MSRP Effective 3.1.2026]]</f>
        <v>7257.6</v>
      </c>
      <c r="H208" s="11">
        <f>0.7*Source_of_Truth[[#This Row],[MSRP Effective 3.1.2026]]</f>
        <v>8063.9999999999991</v>
      </c>
      <c r="I208" s="12">
        <f>0.6*Source_of_Truth[[#This Row],[MSRP Effective 3.1.2026]]</f>
        <v>6912</v>
      </c>
      <c r="J208" s="11">
        <f>0.68*Source_of_Truth[[#This Row],[MSRP Effective 3.1.2026]]</f>
        <v>7833.6</v>
      </c>
      <c r="K208" s="7">
        <f>0.56*Source_of_Truth[[#This Row],[MSRP Effective 3.1.2026]]</f>
        <v>6451.2000000000007</v>
      </c>
    </row>
    <row r="209" spans="2:11" ht="15.6" x14ac:dyDescent="0.3">
      <c r="B209" s="6" t="s">
        <v>570</v>
      </c>
      <c r="C209" s="6" t="s">
        <v>571</v>
      </c>
      <c r="D209" s="8" t="s">
        <v>572</v>
      </c>
      <c r="E209" s="22">
        <v>960</v>
      </c>
      <c r="F209" s="9">
        <f>0.72*Source_of_Truth[[#This Row],[MSRP Effective 3.1.2026]]</f>
        <v>691.19999999999993</v>
      </c>
      <c r="G209" s="8">
        <f>0.63*Source_of_Truth[[#This Row],[MSRP Effective 3.1.2026]]</f>
        <v>604.79999999999995</v>
      </c>
      <c r="H209" s="11">
        <f>0.7*Source_of_Truth[[#This Row],[MSRP Effective 3.1.2026]]</f>
        <v>672</v>
      </c>
      <c r="I209" s="12">
        <f>0.6*Source_of_Truth[[#This Row],[MSRP Effective 3.1.2026]]</f>
        <v>576</v>
      </c>
      <c r="J209" s="11">
        <f>0.68*Source_of_Truth[[#This Row],[MSRP Effective 3.1.2026]]</f>
        <v>652.80000000000007</v>
      </c>
      <c r="K209" s="7">
        <f>0.56*Source_of_Truth[[#This Row],[MSRP Effective 3.1.2026]]</f>
        <v>537.6</v>
      </c>
    </row>
    <row r="210" spans="2:11" ht="15.6" x14ac:dyDescent="0.3">
      <c r="B210" s="6" t="s">
        <v>573</v>
      </c>
      <c r="C210" s="6" t="s">
        <v>574</v>
      </c>
      <c r="D210" s="8" t="s">
        <v>575</v>
      </c>
      <c r="E210" s="22">
        <v>1920</v>
      </c>
      <c r="F210" s="9">
        <f>0.72*Source_of_Truth[[#This Row],[MSRP Effective 3.1.2026]]</f>
        <v>1382.3999999999999</v>
      </c>
      <c r="G210" s="8">
        <f>0.63*Source_of_Truth[[#This Row],[MSRP Effective 3.1.2026]]</f>
        <v>1209.5999999999999</v>
      </c>
      <c r="H210" s="11">
        <f>0.7*Source_of_Truth[[#This Row],[MSRP Effective 3.1.2026]]</f>
        <v>1344</v>
      </c>
      <c r="I210" s="12">
        <f>0.6*Source_of_Truth[[#This Row],[MSRP Effective 3.1.2026]]</f>
        <v>1152</v>
      </c>
      <c r="J210" s="11">
        <f>0.68*Source_of_Truth[[#This Row],[MSRP Effective 3.1.2026]]</f>
        <v>1305.6000000000001</v>
      </c>
      <c r="K210" s="7">
        <f>0.56*Source_of_Truth[[#This Row],[MSRP Effective 3.1.2026]]</f>
        <v>1075.2</v>
      </c>
    </row>
    <row r="211" spans="2:11" ht="15.6" x14ac:dyDescent="0.3">
      <c r="B211" s="6" t="s">
        <v>576</v>
      </c>
      <c r="C211" s="6" t="s">
        <v>577</v>
      </c>
      <c r="D211" s="8" t="s">
        <v>578</v>
      </c>
      <c r="E211" s="22">
        <v>2880</v>
      </c>
      <c r="F211" s="9">
        <f>0.72*Source_of_Truth[[#This Row],[MSRP Effective 3.1.2026]]</f>
        <v>2073.6</v>
      </c>
      <c r="G211" s="8">
        <f>0.63*Source_of_Truth[[#This Row],[MSRP Effective 3.1.2026]]</f>
        <v>1814.4</v>
      </c>
      <c r="H211" s="11">
        <f>0.7*Source_of_Truth[[#This Row],[MSRP Effective 3.1.2026]]</f>
        <v>2015.9999999999998</v>
      </c>
      <c r="I211" s="12">
        <f>0.6*Source_of_Truth[[#This Row],[MSRP Effective 3.1.2026]]</f>
        <v>1728</v>
      </c>
      <c r="J211" s="11">
        <f>0.68*Source_of_Truth[[#This Row],[MSRP Effective 3.1.2026]]</f>
        <v>1958.4</v>
      </c>
      <c r="K211" s="7">
        <f>0.56*Source_of_Truth[[#This Row],[MSRP Effective 3.1.2026]]</f>
        <v>1612.8000000000002</v>
      </c>
    </row>
    <row r="212" spans="2:11" ht="15.6" x14ac:dyDescent="0.3">
      <c r="B212" s="6" t="s">
        <v>579</v>
      </c>
      <c r="C212" s="6" t="s">
        <v>580</v>
      </c>
      <c r="D212" s="8" t="s">
        <v>581</v>
      </c>
      <c r="E212" s="22">
        <v>17280</v>
      </c>
      <c r="F212" s="9">
        <f>0.72*Source_of_Truth[[#This Row],[MSRP Effective 3.1.2026]]</f>
        <v>12441.6</v>
      </c>
      <c r="G212" s="8">
        <f>0.63*Source_of_Truth[[#This Row],[MSRP Effective 3.1.2026]]</f>
        <v>10886.4</v>
      </c>
      <c r="H212" s="11">
        <f>0.7*Source_of_Truth[[#This Row],[MSRP Effective 3.1.2026]]</f>
        <v>12096</v>
      </c>
      <c r="I212" s="12">
        <f>0.6*Source_of_Truth[[#This Row],[MSRP Effective 3.1.2026]]</f>
        <v>10368</v>
      </c>
      <c r="J212" s="11">
        <f>0.68*Source_of_Truth[[#This Row],[MSRP Effective 3.1.2026]]</f>
        <v>11750.400000000001</v>
      </c>
      <c r="K212" s="7">
        <f>0.56*Source_of_Truth[[#This Row],[MSRP Effective 3.1.2026]]</f>
        <v>9676.8000000000011</v>
      </c>
    </row>
    <row r="213" spans="2:11" ht="15.6" x14ac:dyDescent="0.3">
      <c r="B213" s="6" t="s">
        <v>582</v>
      </c>
      <c r="C213" s="6" t="s">
        <v>583</v>
      </c>
      <c r="D213" s="8" t="s">
        <v>584</v>
      </c>
      <c r="E213" s="22">
        <v>1440</v>
      </c>
      <c r="F213" s="9">
        <f>0.72*Source_of_Truth[[#This Row],[MSRP Effective 3.1.2026]]</f>
        <v>1036.8</v>
      </c>
      <c r="G213" s="8">
        <f>0.63*Source_of_Truth[[#This Row],[MSRP Effective 3.1.2026]]</f>
        <v>907.2</v>
      </c>
      <c r="H213" s="11">
        <f>0.7*Source_of_Truth[[#This Row],[MSRP Effective 3.1.2026]]</f>
        <v>1007.9999999999999</v>
      </c>
      <c r="I213" s="12">
        <f>0.6*Source_of_Truth[[#This Row],[MSRP Effective 3.1.2026]]</f>
        <v>864</v>
      </c>
      <c r="J213" s="11">
        <f>0.68*Source_of_Truth[[#This Row],[MSRP Effective 3.1.2026]]</f>
        <v>979.2</v>
      </c>
      <c r="K213" s="7">
        <f>0.56*Source_of_Truth[[#This Row],[MSRP Effective 3.1.2026]]</f>
        <v>806.40000000000009</v>
      </c>
    </row>
    <row r="214" spans="2:11" ht="15.6" x14ac:dyDescent="0.3">
      <c r="B214" s="6" t="s">
        <v>585</v>
      </c>
      <c r="C214" s="6" t="s">
        <v>586</v>
      </c>
      <c r="D214" s="8" t="s">
        <v>587</v>
      </c>
      <c r="E214" s="22">
        <v>2880</v>
      </c>
      <c r="F214" s="9">
        <f>0.72*Source_of_Truth[[#This Row],[MSRP Effective 3.1.2026]]</f>
        <v>2073.6</v>
      </c>
      <c r="G214" s="8">
        <f>0.63*Source_of_Truth[[#This Row],[MSRP Effective 3.1.2026]]</f>
        <v>1814.4</v>
      </c>
      <c r="H214" s="11">
        <f>0.7*Source_of_Truth[[#This Row],[MSRP Effective 3.1.2026]]</f>
        <v>2015.9999999999998</v>
      </c>
      <c r="I214" s="12">
        <f>0.6*Source_of_Truth[[#This Row],[MSRP Effective 3.1.2026]]</f>
        <v>1728</v>
      </c>
      <c r="J214" s="11">
        <f>0.68*Source_of_Truth[[#This Row],[MSRP Effective 3.1.2026]]</f>
        <v>1958.4</v>
      </c>
      <c r="K214" s="7">
        <f>0.56*Source_of_Truth[[#This Row],[MSRP Effective 3.1.2026]]</f>
        <v>1612.8000000000002</v>
      </c>
    </row>
    <row r="215" spans="2:11" ht="15.6" x14ac:dyDescent="0.3">
      <c r="B215" s="6" t="s">
        <v>588</v>
      </c>
      <c r="C215" s="6" t="s">
        <v>589</v>
      </c>
      <c r="D215" s="8" t="s">
        <v>590</v>
      </c>
      <c r="E215" s="22">
        <v>4320</v>
      </c>
      <c r="F215" s="9">
        <f>0.72*Source_of_Truth[[#This Row],[MSRP Effective 3.1.2026]]</f>
        <v>3110.4</v>
      </c>
      <c r="G215" s="8">
        <f>0.63*Source_of_Truth[[#This Row],[MSRP Effective 3.1.2026]]</f>
        <v>2721.6</v>
      </c>
      <c r="H215" s="11">
        <f>0.7*Source_of_Truth[[#This Row],[MSRP Effective 3.1.2026]]</f>
        <v>3024</v>
      </c>
      <c r="I215" s="12">
        <f>0.6*Source_of_Truth[[#This Row],[MSRP Effective 3.1.2026]]</f>
        <v>2592</v>
      </c>
      <c r="J215" s="11">
        <f>0.68*Source_of_Truth[[#This Row],[MSRP Effective 3.1.2026]]</f>
        <v>2937.6000000000004</v>
      </c>
      <c r="K215" s="7">
        <f>0.56*Source_of_Truth[[#This Row],[MSRP Effective 3.1.2026]]</f>
        <v>2419.2000000000003</v>
      </c>
    </row>
    <row r="216" spans="2:11" ht="15.6" x14ac:dyDescent="0.3">
      <c r="B216" s="6" t="s">
        <v>591</v>
      </c>
      <c r="C216" s="6" t="s">
        <v>592</v>
      </c>
      <c r="D216" s="8" t="s">
        <v>593</v>
      </c>
      <c r="E216" s="22">
        <v>1999</v>
      </c>
      <c r="F216" s="9">
        <f>0.72*Source_of_Truth[[#This Row],[MSRP Effective 3.1.2026]]</f>
        <v>1439.28</v>
      </c>
      <c r="G216" s="8">
        <f>0.63*Source_of_Truth[[#This Row],[MSRP Effective 3.1.2026]]</f>
        <v>1259.3700000000001</v>
      </c>
      <c r="H216" s="11">
        <f>0.7*Source_of_Truth[[#This Row],[MSRP Effective 3.1.2026]]</f>
        <v>1399.3</v>
      </c>
      <c r="I216" s="12">
        <f>0.6*Source_of_Truth[[#This Row],[MSRP Effective 3.1.2026]]</f>
        <v>1199.3999999999999</v>
      </c>
      <c r="J216" s="11">
        <f>0.68*Source_of_Truth[[#This Row],[MSRP Effective 3.1.2026]]</f>
        <v>1359.3200000000002</v>
      </c>
      <c r="K216" s="7">
        <f>0.56*Source_of_Truth[[#This Row],[MSRP Effective 3.1.2026]]</f>
        <v>1119.44</v>
      </c>
    </row>
    <row r="217" spans="2:11" ht="15.6" x14ac:dyDescent="0.3">
      <c r="B217" s="6" t="s">
        <v>594</v>
      </c>
      <c r="C217" s="6" t="s">
        <v>595</v>
      </c>
      <c r="D217" s="8" t="s">
        <v>596</v>
      </c>
      <c r="E217" s="22">
        <v>249</v>
      </c>
      <c r="F217" s="9">
        <f>0.72*Source_of_Truth[[#This Row],[MSRP Effective 3.1.2026]]</f>
        <v>179.28</v>
      </c>
      <c r="G217" s="8">
        <f>0.63*Source_of_Truth[[#This Row],[MSRP Effective 3.1.2026]]</f>
        <v>156.87</v>
      </c>
      <c r="H217" s="11">
        <f>0.7*Source_of_Truth[[#This Row],[MSRP Effective 3.1.2026]]</f>
        <v>174.29999999999998</v>
      </c>
      <c r="I217" s="12">
        <f>0.6*Source_of_Truth[[#This Row],[MSRP Effective 3.1.2026]]</f>
        <v>149.4</v>
      </c>
      <c r="J217" s="11">
        <f>0.68*Source_of_Truth[[#This Row],[MSRP Effective 3.1.2026]]</f>
        <v>169.32000000000002</v>
      </c>
      <c r="K217" s="7">
        <f>0.56*Source_of_Truth[[#This Row],[MSRP Effective 3.1.2026]]</f>
        <v>139.44000000000003</v>
      </c>
    </row>
    <row r="218" spans="2:11" ht="15.6" x14ac:dyDescent="0.3">
      <c r="B218" s="6" t="s">
        <v>597</v>
      </c>
      <c r="C218" s="6" t="s">
        <v>598</v>
      </c>
      <c r="D218" s="8" t="s">
        <v>599</v>
      </c>
      <c r="E218" s="22">
        <v>649</v>
      </c>
      <c r="F218" s="9">
        <f>0.72*Source_of_Truth[[#This Row],[MSRP Effective 3.1.2026]]</f>
        <v>467.28</v>
      </c>
      <c r="G218" s="8">
        <f>0.63*Source_of_Truth[[#This Row],[MSRP Effective 3.1.2026]]</f>
        <v>408.87</v>
      </c>
      <c r="H218" s="11">
        <f>0.7*Source_of_Truth[[#This Row],[MSRP Effective 3.1.2026]]</f>
        <v>454.29999999999995</v>
      </c>
      <c r="I218" s="12">
        <f>0.6*Source_of_Truth[[#This Row],[MSRP Effective 3.1.2026]]</f>
        <v>389.4</v>
      </c>
      <c r="J218" s="11">
        <f>0.68*Source_of_Truth[[#This Row],[MSRP Effective 3.1.2026]]</f>
        <v>441.32000000000005</v>
      </c>
      <c r="K218" s="7">
        <f>0.56*Source_of_Truth[[#This Row],[MSRP Effective 3.1.2026]]</f>
        <v>363.44000000000005</v>
      </c>
    </row>
    <row r="219" spans="2:11" ht="15.6" x14ac:dyDescent="0.3">
      <c r="B219" s="6" t="s">
        <v>600</v>
      </c>
      <c r="C219" s="6" t="s">
        <v>601</v>
      </c>
      <c r="D219" s="8" t="s">
        <v>602</v>
      </c>
      <c r="E219" s="22">
        <v>999</v>
      </c>
      <c r="F219" s="9">
        <f>0.72*Source_of_Truth[[#This Row],[MSRP Effective 3.1.2026]]</f>
        <v>719.28</v>
      </c>
      <c r="G219" s="8">
        <f>0.63*Source_of_Truth[[#This Row],[MSRP Effective 3.1.2026]]</f>
        <v>629.37</v>
      </c>
      <c r="H219" s="11">
        <f>0.7*Source_of_Truth[[#This Row],[MSRP Effective 3.1.2026]]</f>
        <v>699.3</v>
      </c>
      <c r="I219" s="12">
        <f>0.6*Source_of_Truth[[#This Row],[MSRP Effective 3.1.2026]]</f>
        <v>599.4</v>
      </c>
      <c r="J219" s="11">
        <f>0.68*Source_of_Truth[[#This Row],[MSRP Effective 3.1.2026]]</f>
        <v>679.32</v>
      </c>
      <c r="K219" s="7">
        <f>0.56*Source_of_Truth[[#This Row],[MSRP Effective 3.1.2026]]</f>
        <v>559.44000000000005</v>
      </c>
    </row>
    <row r="220" spans="2:11" ht="15.6" x14ac:dyDescent="0.3">
      <c r="B220" s="6" t="s">
        <v>603</v>
      </c>
      <c r="C220" s="6" t="s">
        <v>604</v>
      </c>
      <c r="D220" s="8" t="s">
        <v>605</v>
      </c>
      <c r="E220" s="22">
        <v>1699</v>
      </c>
      <c r="F220" s="9">
        <f>0.72*Source_of_Truth[[#This Row],[MSRP Effective 3.1.2026]]</f>
        <v>1223.28</v>
      </c>
      <c r="G220" s="8">
        <f>0.63*Source_of_Truth[[#This Row],[MSRP Effective 3.1.2026]]</f>
        <v>1070.3700000000001</v>
      </c>
      <c r="H220" s="11">
        <f>0.7*Source_of_Truth[[#This Row],[MSRP Effective 3.1.2026]]</f>
        <v>1189.3</v>
      </c>
      <c r="I220" s="12">
        <f>0.6*Source_of_Truth[[#This Row],[MSRP Effective 3.1.2026]]</f>
        <v>1019.4</v>
      </c>
      <c r="J220" s="11">
        <f>0.68*Source_of_Truth[[#This Row],[MSRP Effective 3.1.2026]]</f>
        <v>1155.3200000000002</v>
      </c>
      <c r="K220" s="7">
        <f>0.56*Source_of_Truth[[#This Row],[MSRP Effective 3.1.2026]]</f>
        <v>951.44</v>
      </c>
    </row>
    <row r="221" spans="2:11" ht="15.6" x14ac:dyDescent="0.3">
      <c r="B221" s="6" t="s">
        <v>606</v>
      </c>
      <c r="C221" s="6" t="s">
        <v>607</v>
      </c>
      <c r="D221" s="8" t="s">
        <v>608</v>
      </c>
      <c r="E221" s="22">
        <v>199</v>
      </c>
      <c r="F221" s="9">
        <f>0.72*Source_of_Truth[[#This Row],[MSRP Effective 3.1.2026]]</f>
        <v>143.28</v>
      </c>
      <c r="G221" s="8">
        <f>0.63*Source_of_Truth[[#This Row],[MSRP Effective 3.1.2026]]</f>
        <v>125.37</v>
      </c>
      <c r="H221" s="11">
        <f>0.7*Source_of_Truth[[#This Row],[MSRP Effective 3.1.2026]]</f>
        <v>139.29999999999998</v>
      </c>
      <c r="I221" s="12">
        <f>0.6*Source_of_Truth[[#This Row],[MSRP Effective 3.1.2026]]</f>
        <v>119.39999999999999</v>
      </c>
      <c r="J221" s="11">
        <f>0.68*Source_of_Truth[[#This Row],[MSRP Effective 3.1.2026]]</f>
        <v>135.32000000000002</v>
      </c>
      <c r="K221" s="7">
        <f>0.56*Source_of_Truth[[#This Row],[MSRP Effective 3.1.2026]]</f>
        <v>111.44000000000001</v>
      </c>
    </row>
    <row r="222" spans="2:11" ht="15.6" x14ac:dyDescent="0.3">
      <c r="B222" s="6" t="s">
        <v>609</v>
      </c>
      <c r="C222" s="6" t="s">
        <v>610</v>
      </c>
      <c r="D222" s="8" t="s">
        <v>611</v>
      </c>
      <c r="E222" s="22">
        <v>549</v>
      </c>
      <c r="F222" s="9">
        <f>0.72*Source_of_Truth[[#This Row],[MSRP Effective 3.1.2026]]</f>
        <v>395.28</v>
      </c>
      <c r="G222" s="8">
        <f>0.63*Source_of_Truth[[#This Row],[MSRP Effective 3.1.2026]]</f>
        <v>345.87</v>
      </c>
      <c r="H222" s="11">
        <f>0.7*Source_of_Truth[[#This Row],[MSRP Effective 3.1.2026]]</f>
        <v>384.29999999999995</v>
      </c>
      <c r="I222" s="12">
        <f>0.6*Source_of_Truth[[#This Row],[MSRP Effective 3.1.2026]]</f>
        <v>329.4</v>
      </c>
      <c r="J222" s="11">
        <f>0.68*Source_of_Truth[[#This Row],[MSRP Effective 3.1.2026]]</f>
        <v>373.32000000000005</v>
      </c>
      <c r="K222" s="7">
        <f>0.56*Source_of_Truth[[#This Row],[MSRP Effective 3.1.2026]]</f>
        <v>307.44000000000005</v>
      </c>
    </row>
    <row r="223" spans="2:11" ht="15.6" x14ac:dyDescent="0.3">
      <c r="B223" s="6" t="s">
        <v>612</v>
      </c>
      <c r="C223" s="6" t="s">
        <v>613</v>
      </c>
      <c r="D223" s="8" t="s">
        <v>614</v>
      </c>
      <c r="E223" s="22">
        <v>849</v>
      </c>
      <c r="F223" s="9">
        <f>0.72*Source_of_Truth[[#This Row],[MSRP Effective 3.1.2026]]</f>
        <v>611.28</v>
      </c>
      <c r="G223" s="8">
        <f>0.63*Source_of_Truth[[#This Row],[MSRP Effective 3.1.2026]]</f>
        <v>534.87</v>
      </c>
      <c r="H223" s="11">
        <f>0.7*Source_of_Truth[[#This Row],[MSRP Effective 3.1.2026]]</f>
        <v>594.29999999999995</v>
      </c>
      <c r="I223" s="12">
        <f>0.6*Source_of_Truth[[#This Row],[MSRP Effective 3.1.2026]]</f>
        <v>509.4</v>
      </c>
      <c r="J223" s="11">
        <f>0.68*Source_of_Truth[[#This Row],[MSRP Effective 3.1.2026]]</f>
        <v>577.32000000000005</v>
      </c>
      <c r="K223" s="7">
        <f>0.56*Source_of_Truth[[#This Row],[MSRP Effective 3.1.2026]]</f>
        <v>475.44000000000005</v>
      </c>
    </row>
    <row r="224" spans="2:11" ht="15.6" x14ac:dyDescent="0.3">
      <c r="B224" s="6" t="s">
        <v>615</v>
      </c>
      <c r="C224" s="6" t="s">
        <v>616</v>
      </c>
      <c r="D224" s="8" t="s">
        <v>617</v>
      </c>
      <c r="E224" s="22">
        <v>1399</v>
      </c>
      <c r="F224" s="9">
        <f>0.72*Source_of_Truth[[#This Row],[MSRP Effective 3.1.2026]]</f>
        <v>1007.28</v>
      </c>
      <c r="G224" s="8">
        <f>0.63*Source_of_Truth[[#This Row],[MSRP Effective 3.1.2026]]</f>
        <v>881.37</v>
      </c>
      <c r="H224" s="11">
        <f>0.7*Source_of_Truth[[#This Row],[MSRP Effective 3.1.2026]]</f>
        <v>979.3</v>
      </c>
      <c r="I224" s="12">
        <f>0.6*Source_of_Truth[[#This Row],[MSRP Effective 3.1.2026]]</f>
        <v>839.4</v>
      </c>
      <c r="J224" s="11">
        <f>0.68*Source_of_Truth[[#This Row],[MSRP Effective 3.1.2026]]</f>
        <v>951.32</v>
      </c>
      <c r="K224" s="7">
        <f>0.56*Source_of_Truth[[#This Row],[MSRP Effective 3.1.2026]]</f>
        <v>783.44</v>
      </c>
    </row>
    <row r="225" spans="2:11" ht="15.6" x14ac:dyDescent="0.3">
      <c r="B225" s="6" t="s">
        <v>618</v>
      </c>
      <c r="C225" s="6" t="s">
        <v>619</v>
      </c>
      <c r="D225" s="8" t="s">
        <v>620</v>
      </c>
      <c r="E225" s="22">
        <v>199</v>
      </c>
      <c r="F225" s="9">
        <f>0.72*Source_of_Truth[[#This Row],[MSRP Effective 3.1.2026]]</f>
        <v>143.28</v>
      </c>
      <c r="G225" s="8">
        <f>0.63*Source_of_Truth[[#This Row],[MSRP Effective 3.1.2026]]</f>
        <v>125.37</v>
      </c>
      <c r="H225" s="11">
        <f>0.7*Source_of_Truth[[#This Row],[MSRP Effective 3.1.2026]]</f>
        <v>139.29999999999998</v>
      </c>
      <c r="I225" s="12">
        <f>0.6*Source_of_Truth[[#This Row],[MSRP Effective 3.1.2026]]</f>
        <v>119.39999999999999</v>
      </c>
      <c r="J225" s="11">
        <f>0.68*Source_of_Truth[[#This Row],[MSRP Effective 3.1.2026]]</f>
        <v>135.32000000000002</v>
      </c>
      <c r="K225" s="7">
        <f>0.56*Source_of_Truth[[#This Row],[MSRP Effective 3.1.2026]]</f>
        <v>111.44000000000001</v>
      </c>
    </row>
    <row r="226" spans="2:11" ht="15.6" x14ac:dyDescent="0.3">
      <c r="B226" s="6" t="s">
        <v>621</v>
      </c>
      <c r="C226" s="6" t="s">
        <v>622</v>
      </c>
      <c r="D226" s="8" t="s">
        <v>623</v>
      </c>
      <c r="E226" s="22">
        <v>479</v>
      </c>
      <c r="F226" s="9">
        <f>0.72*Source_of_Truth[[#This Row],[MSRP Effective 3.1.2026]]</f>
        <v>344.88</v>
      </c>
      <c r="G226" s="8">
        <f>0.63*Source_of_Truth[[#This Row],[MSRP Effective 3.1.2026]]</f>
        <v>301.77</v>
      </c>
      <c r="H226" s="11">
        <f>0.7*Source_of_Truth[[#This Row],[MSRP Effective 3.1.2026]]</f>
        <v>335.29999999999995</v>
      </c>
      <c r="I226" s="12">
        <f>0.6*Source_of_Truth[[#This Row],[MSRP Effective 3.1.2026]]</f>
        <v>287.39999999999998</v>
      </c>
      <c r="J226" s="11">
        <f>0.68*Source_of_Truth[[#This Row],[MSRP Effective 3.1.2026]]</f>
        <v>325.72000000000003</v>
      </c>
      <c r="K226" s="7">
        <f>0.56*Source_of_Truth[[#This Row],[MSRP Effective 3.1.2026]]</f>
        <v>268.24</v>
      </c>
    </row>
    <row r="227" spans="2:11" ht="15.6" x14ac:dyDescent="0.3">
      <c r="B227" s="6" t="s">
        <v>624</v>
      </c>
      <c r="C227" s="6" t="s">
        <v>625</v>
      </c>
      <c r="D227" s="8" t="s">
        <v>626</v>
      </c>
      <c r="E227" s="22">
        <v>699</v>
      </c>
      <c r="F227" s="9">
        <f>0.72*Source_of_Truth[[#This Row],[MSRP Effective 3.1.2026]]</f>
        <v>503.28</v>
      </c>
      <c r="G227" s="8">
        <f>0.63*Source_of_Truth[[#This Row],[MSRP Effective 3.1.2026]]</f>
        <v>440.37</v>
      </c>
      <c r="H227" s="11">
        <f>0.7*Source_of_Truth[[#This Row],[MSRP Effective 3.1.2026]]</f>
        <v>489.29999999999995</v>
      </c>
      <c r="I227" s="12">
        <f>0.6*Source_of_Truth[[#This Row],[MSRP Effective 3.1.2026]]</f>
        <v>419.4</v>
      </c>
      <c r="J227" s="11">
        <f>0.68*Source_of_Truth[[#This Row],[MSRP Effective 3.1.2026]]</f>
        <v>475.32000000000005</v>
      </c>
      <c r="K227" s="7">
        <f>0.56*Source_of_Truth[[#This Row],[MSRP Effective 3.1.2026]]</f>
        <v>391.44000000000005</v>
      </c>
    </row>
    <row r="228" spans="2:11" ht="15.6" x14ac:dyDescent="0.3">
      <c r="B228" s="6" t="s">
        <v>627</v>
      </c>
      <c r="C228" s="6" t="s">
        <v>628</v>
      </c>
      <c r="D228" s="8" t="s">
        <v>629</v>
      </c>
      <c r="E228" s="22">
        <v>4899</v>
      </c>
      <c r="F228" s="9">
        <f>0.72*Source_of_Truth[[#This Row],[MSRP Effective 3.1.2026]]</f>
        <v>3527.2799999999997</v>
      </c>
      <c r="G228" s="8">
        <f>0.63*Source_of_Truth[[#This Row],[MSRP Effective 3.1.2026]]</f>
        <v>3086.37</v>
      </c>
      <c r="H228" s="11">
        <f>0.7*Source_of_Truth[[#This Row],[MSRP Effective 3.1.2026]]</f>
        <v>3429.2999999999997</v>
      </c>
      <c r="I228" s="12">
        <f>0.6*Source_of_Truth[[#This Row],[MSRP Effective 3.1.2026]]</f>
        <v>2939.4</v>
      </c>
      <c r="J228" s="11">
        <f>0.68*Source_of_Truth[[#This Row],[MSRP Effective 3.1.2026]]</f>
        <v>3331.32</v>
      </c>
      <c r="K228" s="7">
        <f>0.56*Source_of_Truth[[#This Row],[MSRP Effective 3.1.2026]]</f>
        <v>2743.44</v>
      </c>
    </row>
    <row r="229" spans="2:11" ht="15.6" x14ac:dyDescent="0.3">
      <c r="B229" s="6" t="s">
        <v>630</v>
      </c>
      <c r="C229" s="6" t="s">
        <v>631</v>
      </c>
      <c r="D229" s="8" t="s">
        <v>632</v>
      </c>
      <c r="E229" s="22">
        <v>649</v>
      </c>
      <c r="F229" s="9">
        <f>0.72*Source_of_Truth[[#This Row],[MSRP Effective 3.1.2026]]</f>
        <v>467.28</v>
      </c>
      <c r="G229" s="8">
        <f>0.63*Source_of_Truth[[#This Row],[MSRP Effective 3.1.2026]]</f>
        <v>408.87</v>
      </c>
      <c r="H229" s="11">
        <f>0.7*Source_of_Truth[[#This Row],[MSRP Effective 3.1.2026]]</f>
        <v>454.29999999999995</v>
      </c>
      <c r="I229" s="12">
        <f>0.6*Source_of_Truth[[#This Row],[MSRP Effective 3.1.2026]]</f>
        <v>389.4</v>
      </c>
      <c r="J229" s="11">
        <f>0.68*Source_of_Truth[[#This Row],[MSRP Effective 3.1.2026]]</f>
        <v>441.32000000000005</v>
      </c>
      <c r="K229" s="7">
        <f>0.56*Source_of_Truth[[#This Row],[MSRP Effective 3.1.2026]]</f>
        <v>363.44000000000005</v>
      </c>
    </row>
    <row r="230" spans="2:11" ht="15.6" x14ac:dyDescent="0.3">
      <c r="B230" s="6" t="s">
        <v>633</v>
      </c>
      <c r="C230" s="6" t="s">
        <v>634</v>
      </c>
      <c r="D230" s="8" t="s">
        <v>635</v>
      </c>
      <c r="E230" s="22">
        <v>1649</v>
      </c>
      <c r="F230" s="9">
        <f>0.72*Source_of_Truth[[#This Row],[MSRP Effective 3.1.2026]]</f>
        <v>1187.28</v>
      </c>
      <c r="G230" s="8">
        <f>0.63*Source_of_Truth[[#This Row],[MSRP Effective 3.1.2026]]</f>
        <v>1038.8700000000001</v>
      </c>
      <c r="H230" s="11">
        <f>0.7*Source_of_Truth[[#This Row],[MSRP Effective 3.1.2026]]</f>
        <v>1154.3</v>
      </c>
      <c r="I230" s="12">
        <f>0.6*Source_of_Truth[[#This Row],[MSRP Effective 3.1.2026]]</f>
        <v>989.4</v>
      </c>
      <c r="J230" s="11">
        <f>0.68*Source_of_Truth[[#This Row],[MSRP Effective 3.1.2026]]</f>
        <v>1121.3200000000002</v>
      </c>
      <c r="K230" s="7">
        <f>0.56*Source_of_Truth[[#This Row],[MSRP Effective 3.1.2026]]</f>
        <v>923.44</v>
      </c>
    </row>
    <row r="231" spans="2:11" ht="15.6" x14ac:dyDescent="0.3">
      <c r="B231" s="6" t="s">
        <v>636</v>
      </c>
      <c r="C231" s="6" t="s">
        <v>637</v>
      </c>
      <c r="D231" s="8" t="s">
        <v>638</v>
      </c>
      <c r="E231" s="22">
        <v>2449</v>
      </c>
      <c r="F231" s="9">
        <f>0.72*Source_of_Truth[[#This Row],[MSRP Effective 3.1.2026]]</f>
        <v>1763.28</v>
      </c>
      <c r="G231" s="8">
        <f>0.63*Source_of_Truth[[#This Row],[MSRP Effective 3.1.2026]]</f>
        <v>1542.8700000000001</v>
      </c>
      <c r="H231" s="11">
        <f>0.7*Source_of_Truth[[#This Row],[MSRP Effective 3.1.2026]]</f>
        <v>1714.3</v>
      </c>
      <c r="I231" s="12">
        <f>0.6*Source_of_Truth[[#This Row],[MSRP Effective 3.1.2026]]</f>
        <v>1469.3999999999999</v>
      </c>
      <c r="J231" s="11">
        <f>0.68*Source_of_Truth[[#This Row],[MSRP Effective 3.1.2026]]</f>
        <v>1665.3200000000002</v>
      </c>
      <c r="K231" s="7">
        <f>0.56*Source_of_Truth[[#This Row],[MSRP Effective 3.1.2026]]</f>
        <v>1371.44</v>
      </c>
    </row>
    <row r="232" spans="2:11" ht="15.6" x14ac:dyDescent="0.3">
      <c r="B232" s="26" t="s">
        <v>697</v>
      </c>
      <c r="C232" s="26" t="s">
        <v>698</v>
      </c>
      <c r="D232" s="26" t="s">
        <v>699</v>
      </c>
      <c r="E232" s="22">
        <v>1200</v>
      </c>
      <c r="F232" s="9">
        <f>0.72*Source_of_Truth[[#This Row],[MSRP Effective 3.1.2026]]</f>
        <v>864</v>
      </c>
      <c r="G232" s="8">
        <f>0.63*Source_of_Truth[[#This Row],[MSRP Effective 3.1.2026]]</f>
        <v>756</v>
      </c>
      <c r="H232" s="11">
        <f>0.7*Source_of_Truth[[#This Row],[MSRP Effective 3.1.2026]]</f>
        <v>840</v>
      </c>
      <c r="I232" s="12">
        <f>0.6*Source_of_Truth[[#This Row],[MSRP Effective 3.1.2026]]</f>
        <v>720</v>
      </c>
      <c r="J232" s="11">
        <f>0.68*Source_of_Truth[[#This Row],[MSRP Effective 3.1.2026]]</f>
        <v>816.00000000000011</v>
      </c>
      <c r="K232" s="7">
        <f>0.56*Source_of_Truth[[#This Row],[MSRP Effective 3.1.2026]]</f>
        <v>672.00000000000011</v>
      </c>
    </row>
    <row r="233" spans="2:11" ht="15.6" x14ac:dyDescent="0.3">
      <c r="B233" s="26" t="s">
        <v>700</v>
      </c>
      <c r="C233" s="26" t="s">
        <v>701</v>
      </c>
      <c r="D233" s="26" t="s">
        <v>699</v>
      </c>
      <c r="E233" s="22">
        <v>3600</v>
      </c>
      <c r="F233" s="9">
        <f>0.72*Source_of_Truth[[#This Row],[MSRP Effective 3.1.2026]]</f>
        <v>2592</v>
      </c>
      <c r="G233" s="8">
        <f>0.63*Source_of_Truth[[#This Row],[MSRP Effective 3.1.2026]]</f>
        <v>2268</v>
      </c>
      <c r="H233" s="11">
        <f>0.7*Source_of_Truth[[#This Row],[MSRP Effective 3.1.2026]]</f>
        <v>2520</v>
      </c>
      <c r="I233" s="12">
        <f>0.6*Source_of_Truth[[#This Row],[MSRP Effective 3.1.2026]]</f>
        <v>2160</v>
      </c>
      <c r="J233" s="11">
        <f>0.68*Source_of_Truth[[#This Row],[MSRP Effective 3.1.2026]]</f>
        <v>2448</v>
      </c>
      <c r="K233" s="7">
        <f>0.56*Source_of_Truth[[#This Row],[MSRP Effective 3.1.2026]]</f>
        <v>2016.0000000000002</v>
      </c>
    </row>
    <row r="234" spans="2:11" ht="15.6" x14ac:dyDescent="0.3">
      <c r="B234" s="26" t="s">
        <v>702</v>
      </c>
      <c r="C234" s="26" t="s">
        <v>703</v>
      </c>
      <c r="D234" s="26" t="s">
        <v>699</v>
      </c>
      <c r="E234" s="22">
        <v>6000</v>
      </c>
      <c r="F234" s="9">
        <f>0.72*Source_of_Truth[[#This Row],[MSRP Effective 3.1.2026]]</f>
        <v>4320</v>
      </c>
      <c r="G234" s="8">
        <f>0.63*Source_of_Truth[[#This Row],[MSRP Effective 3.1.2026]]</f>
        <v>3780</v>
      </c>
      <c r="H234" s="11">
        <f>0.7*Source_of_Truth[[#This Row],[MSRP Effective 3.1.2026]]</f>
        <v>4200</v>
      </c>
      <c r="I234" s="12">
        <f>0.6*Source_of_Truth[[#This Row],[MSRP Effective 3.1.2026]]</f>
        <v>3600</v>
      </c>
      <c r="J234" s="11">
        <f>0.68*Source_of_Truth[[#This Row],[MSRP Effective 3.1.2026]]</f>
        <v>4080.0000000000005</v>
      </c>
      <c r="K234" s="7">
        <f>0.56*Source_of_Truth[[#This Row],[MSRP Effective 3.1.2026]]</f>
        <v>3360.0000000000005</v>
      </c>
    </row>
    <row r="235" spans="2:11" ht="15.6" x14ac:dyDescent="0.3">
      <c r="B235" s="26" t="s">
        <v>704</v>
      </c>
      <c r="C235" s="26" t="s">
        <v>705</v>
      </c>
      <c r="D235" s="26" t="s">
        <v>699</v>
      </c>
      <c r="E235" s="22">
        <v>12000</v>
      </c>
      <c r="F235" s="9">
        <f>0.72*Source_of_Truth[[#This Row],[MSRP Effective 3.1.2026]]</f>
        <v>8640</v>
      </c>
      <c r="G235" s="8">
        <f>0.63*Source_of_Truth[[#This Row],[MSRP Effective 3.1.2026]]</f>
        <v>7560</v>
      </c>
      <c r="H235" s="11">
        <f>0.7*Source_of_Truth[[#This Row],[MSRP Effective 3.1.2026]]</f>
        <v>8400</v>
      </c>
      <c r="I235" s="12">
        <f>0.6*Source_of_Truth[[#This Row],[MSRP Effective 3.1.2026]]</f>
        <v>7200</v>
      </c>
      <c r="J235" s="11">
        <f>0.68*Source_of_Truth[[#This Row],[MSRP Effective 3.1.2026]]</f>
        <v>8160.0000000000009</v>
      </c>
      <c r="K235" s="7">
        <f>0.56*Source_of_Truth[[#This Row],[MSRP Effective 3.1.2026]]</f>
        <v>6720.0000000000009</v>
      </c>
    </row>
    <row r="236" spans="2:11" ht="15.6" x14ac:dyDescent="0.3">
      <c r="B236" s="6" t="s">
        <v>639</v>
      </c>
      <c r="C236" s="6" t="s">
        <v>640</v>
      </c>
      <c r="D236" s="8" t="s">
        <v>641</v>
      </c>
      <c r="E236" s="22">
        <v>399</v>
      </c>
      <c r="F236" s="9">
        <f>0.72*Source_of_Truth[[#This Row],[MSRP Effective 3.1.2026]]</f>
        <v>287.27999999999997</v>
      </c>
      <c r="G236" s="8">
        <f>0.63*Source_of_Truth[[#This Row],[MSRP Effective 3.1.2026]]</f>
        <v>251.37</v>
      </c>
      <c r="H236" s="11">
        <f>0.7*Source_of_Truth[[#This Row],[MSRP Effective 3.1.2026]]</f>
        <v>279.29999999999995</v>
      </c>
      <c r="I236" s="12">
        <f>0.6*Source_of_Truth[[#This Row],[MSRP Effective 3.1.2026]]</f>
        <v>239.39999999999998</v>
      </c>
      <c r="J236" s="11">
        <f>0.68*Source_of_Truth[[#This Row],[MSRP Effective 3.1.2026]]</f>
        <v>271.32</v>
      </c>
      <c r="K236" s="7">
        <f>0.56*Source_of_Truth[[#This Row],[MSRP Effective 3.1.2026]]</f>
        <v>223.44000000000003</v>
      </c>
    </row>
    <row r="237" spans="2:11" ht="15.6" x14ac:dyDescent="0.3">
      <c r="B237" s="26" t="s">
        <v>695</v>
      </c>
      <c r="C237" s="6" t="s">
        <v>640</v>
      </c>
      <c r="D237" s="27" t="s">
        <v>696</v>
      </c>
      <c r="E237" s="22">
        <v>599</v>
      </c>
      <c r="F237" s="9">
        <f>0.72*Source_of_Truth[[#This Row],[MSRP Effective 3.1.2026]]</f>
        <v>431.28</v>
      </c>
      <c r="G237" s="8">
        <f>0.63*Source_of_Truth[[#This Row],[MSRP Effective 3.1.2026]]</f>
        <v>377.37</v>
      </c>
      <c r="H237" s="11">
        <f>0.7*Source_of_Truth[[#This Row],[MSRP Effective 3.1.2026]]</f>
        <v>419.29999999999995</v>
      </c>
      <c r="I237" s="12">
        <f>0.6*Source_of_Truth[[#This Row],[MSRP Effective 3.1.2026]]</f>
        <v>359.4</v>
      </c>
      <c r="J237" s="11">
        <f>0.68*Source_of_Truth[[#This Row],[MSRP Effective 3.1.2026]]</f>
        <v>407.32000000000005</v>
      </c>
      <c r="K237" s="7">
        <f>0.56*Source_of_Truth[[#This Row],[MSRP Effective 3.1.2026]]</f>
        <v>335.44000000000005</v>
      </c>
    </row>
    <row r="238" spans="2:11" ht="15.6" x14ac:dyDescent="0.3">
      <c r="B238" s="6" t="s">
        <v>642</v>
      </c>
      <c r="C238" s="6" t="s">
        <v>643</v>
      </c>
      <c r="D238" s="8" t="s">
        <v>643</v>
      </c>
      <c r="E238" s="22">
        <v>99</v>
      </c>
      <c r="F238" s="9">
        <f>0.72*Source_of_Truth[[#This Row],[MSRP Effective 3.1.2026]]</f>
        <v>71.28</v>
      </c>
      <c r="G238" s="8">
        <f>0.63*Source_of_Truth[[#This Row],[MSRP Effective 3.1.2026]]</f>
        <v>62.37</v>
      </c>
      <c r="H238" s="11">
        <f>0.7*Source_of_Truth[[#This Row],[MSRP Effective 3.1.2026]]</f>
        <v>69.3</v>
      </c>
      <c r="I238" s="12">
        <f>0.6*Source_of_Truth[[#This Row],[MSRP Effective 3.1.2026]]</f>
        <v>59.4</v>
      </c>
      <c r="J238" s="11">
        <f>0.68*Source_of_Truth[[#This Row],[MSRP Effective 3.1.2026]]</f>
        <v>67.320000000000007</v>
      </c>
      <c r="K238" s="7">
        <f>0.56*Source_of_Truth[[#This Row],[MSRP Effective 3.1.2026]]</f>
        <v>55.440000000000005</v>
      </c>
    </row>
    <row r="239" spans="2:11" ht="15.6" x14ac:dyDescent="0.3">
      <c r="B239" s="6" t="s">
        <v>644</v>
      </c>
      <c r="C239" s="6" t="s">
        <v>645</v>
      </c>
      <c r="D239" s="8" t="s">
        <v>646</v>
      </c>
      <c r="E239" s="22">
        <v>129</v>
      </c>
      <c r="F239" s="9">
        <f>0.72*Source_of_Truth[[#This Row],[MSRP Effective 3.1.2026]]</f>
        <v>92.88</v>
      </c>
      <c r="G239" s="8">
        <f>0.63*Source_of_Truth[[#This Row],[MSRP Effective 3.1.2026]]</f>
        <v>81.27</v>
      </c>
      <c r="H239" s="11">
        <f>0.7*Source_of_Truth[[#This Row],[MSRP Effective 3.1.2026]]</f>
        <v>90.3</v>
      </c>
      <c r="I239" s="12">
        <f>0.6*Source_of_Truth[[#This Row],[MSRP Effective 3.1.2026]]</f>
        <v>77.399999999999991</v>
      </c>
      <c r="J239" s="11">
        <f>0.68*Source_of_Truth[[#This Row],[MSRP Effective 3.1.2026]]</f>
        <v>87.720000000000013</v>
      </c>
      <c r="K239" s="7">
        <f>0.56*Source_of_Truth[[#This Row],[MSRP Effective 3.1.2026]]</f>
        <v>72.240000000000009</v>
      </c>
    </row>
    <row r="240" spans="2:11" ht="15.6" x14ac:dyDescent="0.3">
      <c r="B240" s="6" t="s">
        <v>647</v>
      </c>
      <c r="C240" s="6" t="s">
        <v>648</v>
      </c>
      <c r="D240" s="8" t="s">
        <v>649</v>
      </c>
      <c r="E240" s="22">
        <v>999</v>
      </c>
      <c r="F240" s="9">
        <f>0.72*Source_of_Truth[[#This Row],[MSRP Effective 3.1.2026]]</f>
        <v>719.28</v>
      </c>
      <c r="G240" s="8">
        <f>0.63*Source_of_Truth[[#This Row],[MSRP Effective 3.1.2026]]</f>
        <v>629.37</v>
      </c>
      <c r="H240" s="11">
        <f>0.7*Source_of_Truth[[#This Row],[MSRP Effective 3.1.2026]]</f>
        <v>699.3</v>
      </c>
      <c r="I240" s="12">
        <f>0.6*Source_of_Truth[[#This Row],[MSRP Effective 3.1.2026]]</f>
        <v>599.4</v>
      </c>
      <c r="J240" s="11">
        <f>0.68*Source_of_Truth[[#This Row],[MSRP Effective 3.1.2026]]</f>
        <v>679.32</v>
      </c>
      <c r="K240" s="7">
        <f>0.56*Source_of_Truth[[#This Row],[MSRP Effective 3.1.2026]]</f>
        <v>559.44000000000005</v>
      </c>
    </row>
    <row r="241" spans="2:11" ht="15.6" x14ac:dyDescent="0.3">
      <c r="B241" s="6" t="s">
        <v>650</v>
      </c>
      <c r="C241" s="6" t="s">
        <v>651</v>
      </c>
      <c r="D241" s="8" t="s">
        <v>652</v>
      </c>
      <c r="E241" s="22">
        <v>99</v>
      </c>
      <c r="F241" s="9">
        <f>0.72*Source_of_Truth[[#This Row],[MSRP Effective 3.1.2026]]</f>
        <v>71.28</v>
      </c>
      <c r="G241" s="8">
        <f>0.63*Source_of_Truth[[#This Row],[MSRP Effective 3.1.2026]]</f>
        <v>62.37</v>
      </c>
      <c r="H241" s="11">
        <f>0.7*Source_of_Truth[[#This Row],[MSRP Effective 3.1.2026]]</f>
        <v>69.3</v>
      </c>
      <c r="I241" s="12">
        <f>0.6*Source_of_Truth[[#This Row],[MSRP Effective 3.1.2026]]</f>
        <v>59.4</v>
      </c>
      <c r="J241" s="11">
        <f>0.68*Source_of_Truth[[#This Row],[MSRP Effective 3.1.2026]]</f>
        <v>67.320000000000007</v>
      </c>
      <c r="K241" s="7">
        <f>0.56*Source_of_Truth[[#This Row],[MSRP Effective 3.1.2026]]</f>
        <v>55.440000000000005</v>
      </c>
    </row>
    <row r="242" spans="2:11" ht="15.6" x14ac:dyDescent="0.3">
      <c r="B242" s="6" t="s">
        <v>653</v>
      </c>
      <c r="C242" s="6" t="s">
        <v>654</v>
      </c>
      <c r="D242" s="8" t="s">
        <v>655</v>
      </c>
      <c r="E242" s="22">
        <v>99</v>
      </c>
      <c r="F242" s="9">
        <f>0.72*Source_of_Truth[[#This Row],[MSRP Effective 3.1.2026]]</f>
        <v>71.28</v>
      </c>
      <c r="G242" s="8">
        <f>0.63*Source_of_Truth[[#This Row],[MSRP Effective 3.1.2026]]</f>
        <v>62.37</v>
      </c>
      <c r="H242" s="11">
        <f>0.7*Source_of_Truth[[#This Row],[MSRP Effective 3.1.2026]]</f>
        <v>69.3</v>
      </c>
      <c r="I242" s="12">
        <f>0.6*Source_of_Truth[[#This Row],[MSRP Effective 3.1.2026]]</f>
        <v>59.4</v>
      </c>
      <c r="J242" s="11">
        <f>0.68*Source_of_Truth[[#This Row],[MSRP Effective 3.1.2026]]</f>
        <v>67.320000000000007</v>
      </c>
      <c r="K242" s="7">
        <f>0.56*Source_of_Truth[[#This Row],[MSRP Effective 3.1.2026]]</f>
        <v>55.440000000000005</v>
      </c>
    </row>
    <row r="243" spans="2:11" ht="15.6" x14ac:dyDescent="0.3">
      <c r="B243" s="6" t="s">
        <v>656</v>
      </c>
      <c r="C243" s="6" t="s">
        <v>657</v>
      </c>
      <c r="D243" s="8" t="s">
        <v>658</v>
      </c>
      <c r="E243" s="22">
        <v>399</v>
      </c>
      <c r="F243" s="9">
        <f>0.72*Source_of_Truth[[#This Row],[MSRP Effective 3.1.2026]]</f>
        <v>287.27999999999997</v>
      </c>
      <c r="G243" s="8">
        <f>0.63*Source_of_Truth[[#This Row],[MSRP Effective 3.1.2026]]</f>
        <v>251.37</v>
      </c>
      <c r="H243" s="11">
        <f>0.7*Source_of_Truth[[#This Row],[MSRP Effective 3.1.2026]]</f>
        <v>279.29999999999995</v>
      </c>
      <c r="I243" s="12">
        <f>0.6*Source_of_Truth[[#This Row],[MSRP Effective 3.1.2026]]</f>
        <v>239.39999999999998</v>
      </c>
      <c r="J243" s="11">
        <f>0.68*Source_of_Truth[[#This Row],[MSRP Effective 3.1.2026]]</f>
        <v>271.32</v>
      </c>
      <c r="K243" s="7">
        <f>0.56*Source_of_Truth[[#This Row],[MSRP Effective 3.1.2026]]</f>
        <v>223.44000000000003</v>
      </c>
    </row>
    <row r="244" spans="2:11" ht="15.6" x14ac:dyDescent="0.3">
      <c r="B244" s="6" t="s">
        <v>659</v>
      </c>
      <c r="C244" s="6" t="s">
        <v>659</v>
      </c>
      <c r="D244" s="21" t="s">
        <v>660</v>
      </c>
      <c r="E244" s="22">
        <v>239</v>
      </c>
      <c r="F244" s="9">
        <f>0.72*Source_of_Truth[[#This Row],[MSRP Effective 3.1.2026]]</f>
        <v>172.07999999999998</v>
      </c>
      <c r="G244" s="8">
        <f>0.63*Source_of_Truth[[#This Row],[MSRP Effective 3.1.2026]]</f>
        <v>150.57</v>
      </c>
      <c r="H244" s="11">
        <f>0.7*Source_of_Truth[[#This Row],[MSRP Effective 3.1.2026]]</f>
        <v>167.29999999999998</v>
      </c>
      <c r="I244" s="12">
        <f>0.6*Source_of_Truth[[#This Row],[MSRP Effective 3.1.2026]]</f>
        <v>143.4</v>
      </c>
      <c r="J244" s="11">
        <f>0.68*Source_of_Truth[[#This Row],[MSRP Effective 3.1.2026]]</f>
        <v>162.52000000000001</v>
      </c>
      <c r="K244" s="7">
        <f>0.56*Source_of_Truth[[#This Row],[MSRP Effective 3.1.2026]]</f>
        <v>133.84</v>
      </c>
    </row>
    <row r="245" spans="2:11" ht="15.6" x14ac:dyDescent="0.3">
      <c r="B245" s="6" t="s">
        <v>661</v>
      </c>
      <c r="C245" s="6" t="s">
        <v>661</v>
      </c>
      <c r="D245" s="21" t="s">
        <v>662</v>
      </c>
      <c r="E245" s="22">
        <v>452.35</v>
      </c>
      <c r="F245" s="9">
        <f>0.72*Source_of_Truth[[#This Row],[MSRP Effective 3.1.2026]]</f>
        <v>325.69200000000001</v>
      </c>
      <c r="G245" s="8">
        <f>0.63*Source_of_Truth[[#This Row],[MSRP Effective 3.1.2026]]</f>
        <v>284.98050000000001</v>
      </c>
      <c r="H245" s="11">
        <f>0.7*Source_of_Truth[[#This Row],[MSRP Effective 3.1.2026]]</f>
        <v>316.64499999999998</v>
      </c>
      <c r="I245" s="12">
        <f>0.6*Source_of_Truth[[#This Row],[MSRP Effective 3.1.2026]]</f>
        <v>271.41000000000003</v>
      </c>
      <c r="J245" s="11">
        <f>0.68*Source_of_Truth[[#This Row],[MSRP Effective 3.1.2026]]</f>
        <v>307.59800000000001</v>
      </c>
      <c r="K245" s="7">
        <f>0.56*Source_of_Truth[[#This Row],[MSRP Effective 3.1.2026]]</f>
        <v>253.31600000000003</v>
      </c>
    </row>
    <row r="246" spans="2:11" ht="15.6" x14ac:dyDescent="0.3">
      <c r="B246" s="6" t="s">
        <v>663</v>
      </c>
      <c r="C246" s="6" t="s">
        <v>663</v>
      </c>
      <c r="D246" s="21" t="s">
        <v>664</v>
      </c>
      <c r="E246" s="22">
        <v>452.35</v>
      </c>
      <c r="F246" s="9">
        <f>0.72*Source_of_Truth[[#This Row],[MSRP Effective 3.1.2026]]</f>
        <v>325.69200000000001</v>
      </c>
      <c r="G246" s="8">
        <f>0.63*Source_of_Truth[[#This Row],[MSRP Effective 3.1.2026]]</f>
        <v>284.98050000000001</v>
      </c>
      <c r="H246" s="11">
        <f>0.7*Source_of_Truth[[#This Row],[MSRP Effective 3.1.2026]]</f>
        <v>316.64499999999998</v>
      </c>
      <c r="I246" s="12">
        <f>0.6*Source_of_Truth[[#This Row],[MSRP Effective 3.1.2026]]</f>
        <v>271.41000000000003</v>
      </c>
      <c r="J246" s="11">
        <f>0.68*Source_of_Truth[[#This Row],[MSRP Effective 3.1.2026]]</f>
        <v>307.59800000000001</v>
      </c>
      <c r="K246" s="7">
        <f>0.56*Source_of_Truth[[#This Row],[MSRP Effective 3.1.2026]]</f>
        <v>253.31600000000003</v>
      </c>
    </row>
    <row r="247" spans="2:11" ht="15.6" x14ac:dyDescent="0.3">
      <c r="B247" s="6" t="s">
        <v>665</v>
      </c>
      <c r="C247" s="6" t="s">
        <v>665</v>
      </c>
      <c r="D247" s="21" t="s">
        <v>662</v>
      </c>
      <c r="E247" s="22">
        <v>454</v>
      </c>
      <c r="F247" s="9">
        <f>0.72*Source_of_Truth[[#This Row],[MSRP Effective 3.1.2026]]</f>
        <v>326.88</v>
      </c>
      <c r="G247" s="8">
        <f>0.63*Source_of_Truth[[#This Row],[MSRP Effective 3.1.2026]]</f>
        <v>286.02</v>
      </c>
      <c r="H247" s="11">
        <f>0.7*Source_of_Truth[[#This Row],[MSRP Effective 3.1.2026]]</f>
        <v>317.79999999999995</v>
      </c>
      <c r="I247" s="12">
        <f>0.6*Source_of_Truth[[#This Row],[MSRP Effective 3.1.2026]]</f>
        <v>272.39999999999998</v>
      </c>
      <c r="J247" s="11">
        <f>0.68*Source_of_Truth[[#This Row],[MSRP Effective 3.1.2026]]</f>
        <v>308.72000000000003</v>
      </c>
      <c r="K247" s="7">
        <f>0.56*Source_of_Truth[[#This Row],[MSRP Effective 3.1.2026]]</f>
        <v>254.24000000000004</v>
      </c>
    </row>
    <row r="248" spans="2:11" ht="15.6" x14ac:dyDescent="0.3">
      <c r="B248" s="6" t="s">
        <v>666</v>
      </c>
      <c r="C248" s="6" t="s">
        <v>666</v>
      </c>
      <c r="D248" s="21" t="s">
        <v>664</v>
      </c>
      <c r="E248" s="22">
        <v>454</v>
      </c>
      <c r="F248" s="9">
        <f>0.72*Source_of_Truth[[#This Row],[MSRP Effective 3.1.2026]]</f>
        <v>326.88</v>
      </c>
      <c r="G248" s="8">
        <f>0.63*Source_of_Truth[[#This Row],[MSRP Effective 3.1.2026]]</f>
        <v>286.02</v>
      </c>
      <c r="H248" s="11">
        <f>0.7*Source_of_Truth[[#This Row],[MSRP Effective 3.1.2026]]</f>
        <v>317.79999999999995</v>
      </c>
      <c r="I248" s="12">
        <f>0.6*Source_of_Truth[[#This Row],[MSRP Effective 3.1.2026]]</f>
        <v>272.39999999999998</v>
      </c>
      <c r="J248" s="11">
        <f>0.68*Source_of_Truth[[#This Row],[MSRP Effective 3.1.2026]]</f>
        <v>308.72000000000003</v>
      </c>
      <c r="K248" s="7">
        <f>0.56*Source_of_Truth[[#This Row],[MSRP Effective 3.1.2026]]</f>
        <v>254.24000000000004</v>
      </c>
    </row>
    <row r="249" spans="2:11" ht="15.6" x14ac:dyDescent="0.3">
      <c r="B249" s="6" t="s">
        <v>667</v>
      </c>
      <c r="C249" s="6" t="s">
        <v>667</v>
      </c>
      <c r="D249" s="21" t="s">
        <v>668</v>
      </c>
      <c r="E249" s="22">
        <v>222</v>
      </c>
      <c r="F249" s="9">
        <f>0.72*Source_of_Truth[[#This Row],[MSRP Effective 3.1.2026]]</f>
        <v>159.84</v>
      </c>
      <c r="G249" s="8">
        <f>0.63*Source_of_Truth[[#This Row],[MSRP Effective 3.1.2026]]</f>
        <v>139.86000000000001</v>
      </c>
      <c r="H249" s="11">
        <f>0.7*Source_of_Truth[[#This Row],[MSRP Effective 3.1.2026]]</f>
        <v>155.39999999999998</v>
      </c>
      <c r="I249" s="12">
        <f>0.6*Source_of_Truth[[#This Row],[MSRP Effective 3.1.2026]]</f>
        <v>133.19999999999999</v>
      </c>
      <c r="J249" s="11">
        <f>0.68*Source_of_Truth[[#This Row],[MSRP Effective 3.1.2026]]</f>
        <v>150.96</v>
      </c>
      <c r="K249" s="7">
        <f>0.56*Source_of_Truth[[#This Row],[MSRP Effective 3.1.2026]]</f>
        <v>124.32000000000001</v>
      </c>
    </row>
    <row r="250" spans="2:11" ht="15.6" x14ac:dyDescent="0.3">
      <c r="B250" s="6" t="s">
        <v>669</v>
      </c>
      <c r="C250" s="6" t="s">
        <v>669</v>
      </c>
      <c r="D250" s="21" t="s">
        <v>670</v>
      </c>
      <c r="E250" s="22">
        <v>222</v>
      </c>
      <c r="F250" s="9">
        <f>0.72*Source_of_Truth[[#This Row],[MSRP Effective 3.1.2026]]</f>
        <v>159.84</v>
      </c>
      <c r="G250" s="8">
        <f>0.63*Source_of_Truth[[#This Row],[MSRP Effective 3.1.2026]]</f>
        <v>139.86000000000001</v>
      </c>
      <c r="H250" s="11">
        <f>0.7*Source_of_Truth[[#This Row],[MSRP Effective 3.1.2026]]</f>
        <v>155.39999999999998</v>
      </c>
      <c r="I250" s="12">
        <f>0.6*Source_of_Truth[[#This Row],[MSRP Effective 3.1.2026]]</f>
        <v>133.19999999999999</v>
      </c>
      <c r="J250" s="11">
        <f>0.68*Source_of_Truth[[#This Row],[MSRP Effective 3.1.2026]]</f>
        <v>150.96</v>
      </c>
      <c r="K250" s="7">
        <f>0.56*Source_of_Truth[[#This Row],[MSRP Effective 3.1.2026]]</f>
        <v>124.32000000000001</v>
      </c>
    </row>
    <row r="251" spans="2:11" ht="15.6" x14ac:dyDescent="0.3">
      <c r="B251" s="6" t="s">
        <v>671</v>
      </c>
      <c r="C251" s="6" t="s">
        <v>671</v>
      </c>
      <c r="D251" s="21" t="s">
        <v>672</v>
      </c>
      <c r="E251" s="22">
        <v>687</v>
      </c>
      <c r="F251" s="9">
        <f>0.72*Source_of_Truth[[#This Row],[MSRP Effective 3.1.2026]]</f>
        <v>494.64</v>
      </c>
      <c r="G251" s="8">
        <f>0.63*Source_of_Truth[[#This Row],[MSRP Effective 3.1.2026]]</f>
        <v>432.81</v>
      </c>
      <c r="H251" s="11">
        <f>0.7*Source_of_Truth[[#This Row],[MSRP Effective 3.1.2026]]</f>
        <v>480.9</v>
      </c>
      <c r="I251" s="12">
        <f>0.6*Source_of_Truth[[#This Row],[MSRP Effective 3.1.2026]]</f>
        <v>412.2</v>
      </c>
      <c r="J251" s="11">
        <f>0.68*Source_of_Truth[[#This Row],[MSRP Effective 3.1.2026]]</f>
        <v>467.16</v>
      </c>
      <c r="K251" s="7">
        <f>0.56*Source_of_Truth[[#This Row],[MSRP Effective 3.1.2026]]</f>
        <v>384.72</v>
      </c>
    </row>
    <row r="252" spans="2:11" ht="15.6" x14ac:dyDescent="0.3">
      <c r="B252" s="6" t="s">
        <v>671</v>
      </c>
      <c r="C252" s="6" t="s">
        <v>671</v>
      </c>
      <c r="D252" s="21" t="s">
        <v>673</v>
      </c>
      <c r="E252" s="22">
        <v>687</v>
      </c>
      <c r="F252" s="9">
        <f>0.72*Source_of_Truth[[#This Row],[MSRP Effective 3.1.2026]]</f>
        <v>494.64</v>
      </c>
      <c r="G252" s="8">
        <f>0.63*Source_of_Truth[[#This Row],[MSRP Effective 3.1.2026]]</f>
        <v>432.81</v>
      </c>
      <c r="H252" s="11">
        <f>0.7*Source_of_Truth[[#This Row],[MSRP Effective 3.1.2026]]</f>
        <v>480.9</v>
      </c>
      <c r="I252" s="12">
        <f>0.6*Source_of_Truth[[#This Row],[MSRP Effective 3.1.2026]]</f>
        <v>412.2</v>
      </c>
      <c r="J252" s="11">
        <f>0.68*Source_of_Truth[[#This Row],[MSRP Effective 3.1.2026]]</f>
        <v>467.16</v>
      </c>
      <c r="K252" s="7">
        <f>0.56*Source_of_Truth[[#This Row],[MSRP Effective 3.1.2026]]</f>
        <v>384.72</v>
      </c>
    </row>
    <row r="253" spans="2:11" ht="15.6" x14ac:dyDescent="0.3">
      <c r="B253" s="6" t="s">
        <v>674</v>
      </c>
      <c r="C253" s="6" t="s">
        <v>674</v>
      </c>
      <c r="D253" s="21" t="s">
        <v>675</v>
      </c>
      <c r="E253" s="22">
        <v>882</v>
      </c>
      <c r="F253" s="9">
        <f>0.72*Source_of_Truth[[#This Row],[MSRP Effective 3.1.2026]]</f>
        <v>635.04</v>
      </c>
      <c r="G253" s="8">
        <f>0.63*Source_of_Truth[[#This Row],[MSRP Effective 3.1.2026]]</f>
        <v>555.66</v>
      </c>
      <c r="H253" s="11">
        <f>0.7*Source_of_Truth[[#This Row],[MSRP Effective 3.1.2026]]</f>
        <v>617.4</v>
      </c>
      <c r="I253" s="12">
        <f>0.6*Source_of_Truth[[#This Row],[MSRP Effective 3.1.2026]]</f>
        <v>529.19999999999993</v>
      </c>
      <c r="J253" s="11">
        <f>0.68*Source_of_Truth[[#This Row],[MSRP Effective 3.1.2026]]</f>
        <v>599.76</v>
      </c>
      <c r="K253" s="7">
        <f>0.56*Source_of_Truth[[#This Row],[MSRP Effective 3.1.2026]]</f>
        <v>493.92000000000007</v>
      </c>
    </row>
    <row r="254" spans="2:11" ht="15.6" x14ac:dyDescent="0.3">
      <c r="B254" s="6" t="s">
        <v>676</v>
      </c>
      <c r="C254" s="6" t="s">
        <v>676</v>
      </c>
      <c r="D254" s="21" t="s">
        <v>677</v>
      </c>
      <c r="E254" s="22">
        <v>1643</v>
      </c>
      <c r="F254" s="9">
        <f>0.72*Source_of_Truth[[#This Row],[MSRP Effective 3.1.2026]]</f>
        <v>1182.96</v>
      </c>
      <c r="G254" s="8">
        <f>0.63*Source_of_Truth[[#This Row],[MSRP Effective 3.1.2026]]</f>
        <v>1035.0899999999999</v>
      </c>
      <c r="H254" s="11">
        <f>0.7*Source_of_Truth[[#This Row],[MSRP Effective 3.1.2026]]</f>
        <v>1150.0999999999999</v>
      </c>
      <c r="I254" s="12">
        <f>0.6*Source_of_Truth[[#This Row],[MSRP Effective 3.1.2026]]</f>
        <v>985.8</v>
      </c>
      <c r="J254" s="11">
        <f>0.68*Source_of_Truth[[#This Row],[MSRP Effective 3.1.2026]]</f>
        <v>1117.24</v>
      </c>
      <c r="K254" s="7">
        <f>0.56*Source_of_Truth[[#This Row],[MSRP Effective 3.1.2026]]</f>
        <v>920.08</v>
      </c>
    </row>
    <row r="255" spans="2:11" ht="15.6" x14ac:dyDescent="0.3">
      <c r="B255" s="6" t="s">
        <v>678</v>
      </c>
      <c r="C255" s="6" t="s">
        <v>678</v>
      </c>
      <c r="D255" s="21" t="s">
        <v>679</v>
      </c>
      <c r="E255" s="22">
        <v>1643</v>
      </c>
      <c r="F255" s="9">
        <f>0.72*Source_of_Truth[[#This Row],[MSRP Effective 3.1.2026]]</f>
        <v>1182.96</v>
      </c>
      <c r="G255" s="8">
        <f>0.63*Source_of_Truth[[#This Row],[MSRP Effective 3.1.2026]]</f>
        <v>1035.0899999999999</v>
      </c>
      <c r="H255" s="11">
        <f>0.7*Source_of_Truth[[#This Row],[MSRP Effective 3.1.2026]]</f>
        <v>1150.0999999999999</v>
      </c>
      <c r="I255" s="12">
        <f>0.6*Source_of_Truth[[#This Row],[MSRP Effective 3.1.2026]]</f>
        <v>985.8</v>
      </c>
      <c r="J255" s="11">
        <f>0.68*Source_of_Truth[[#This Row],[MSRP Effective 3.1.2026]]</f>
        <v>1117.24</v>
      </c>
      <c r="K255" s="7">
        <f>0.56*Source_of_Truth[[#This Row],[MSRP Effective 3.1.2026]]</f>
        <v>920.08</v>
      </c>
    </row>
    <row r="256" spans="2:11" ht="15.6" x14ac:dyDescent="0.3">
      <c r="B256" s="6" t="s">
        <v>680</v>
      </c>
      <c r="C256" s="6" t="s">
        <v>680</v>
      </c>
      <c r="D256" s="21" t="s">
        <v>681</v>
      </c>
      <c r="E256" s="22">
        <v>1311</v>
      </c>
      <c r="F256" s="9">
        <f>0.72*Source_of_Truth[[#This Row],[MSRP Effective 3.1.2026]]</f>
        <v>943.92</v>
      </c>
      <c r="G256" s="8">
        <f>0.63*Source_of_Truth[[#This Row],[MSRP Effective 3.1.2026]]</f>
        <v>825.93</v>
      </c>
      <c r="H256" s="11">
        <f>0.7*Source_of_Truth[[#This Row],[MSRP Effective 3.1.2026]]</f>
        <v>917.69999999999993</v>
      </c>
      <c r="I256" s="12">
        <f>0.6*Source_of_Truth[[#This Row],[MSRP Effective 3.1.2026]]</f>
        <v>786.6</v>
      </c>
      <c r="J256" s="11">
        <f>0.68*Source_of_Truth[[#This Row],[MSRP Effective 3.1.2026]]</f>
        <v>891.48</v>
      </c>
      <c r="K256" s="7">
        <f>0.56*Source_of_Truth[[#This Row],[MSRP Effective 3.1.2026]]</f>
        <v>734.16000000000008</v>
      </c>
    </row>
    <row r="257" spans="2:11" ht="15.6" x14ac:dyDescent="0.3">
      <c r="B257" s="6" t="s">
        <v>682</v>
      </c>
      <c r="C257" s="6" t="s">
        <v>682</v>
      </c>
      <c r="D257" s="21" t="s">
        <v>683</v>
      </c>
      <c r="E257" s="22">
        <v>78</v>
      </c>
      <c r="F257" s="9">
        <f>0.72*Source_of_Truth[[#This Row],[MSRP Effective 3.1.2026]]</f>
        <v>56.16</v>
      </c>
      <c r="G257" s="8">
        <f>0.63*Source_of_Truth[[#This Row],[MSRP Effective 3.1.2026]]</f>
        <v>49.14</v>
      </c>
      <c r="H257" s="11">
        <f>0.7*Source_of_Truth[[#This Row],[MSRP Effective 3.1.2026]]</f>
        <v>54.599999999999994</v>
      </c>
      <c r="I257" s="12">
        <f>0.6*Source_of_Truth[[#This Row],[MSRP Effective 3.1.2026]]</f>
        <v>46.8</v>
      </c>
      <c r="J257" s="11">
        <f>0.68*Source_of_Truth[[#This Row],[MSRP Effective 3.1.2026]]</f>
        <v>53.040000000000006</v>
      </c>
      <c r="K257" s="7">
        <f>0.56*Source_of_Truth[[#This Row],[MSRP Effective 3.1.2026]]</f>
        <v>43.680000000000007</v>
      </c>
    </row>
    <row r="258" spans="2:11" ht="15.6" x14ac:dyDescent="0.3">
      <c r="B258" s="6" t="s">
        <v>684</v>
      </c>
      <c r="C258" s="6" t="s">
        <v>684</v>
      </c>
      <c r="D258" s="21" t="s">
        <v>685</v>
      </c>
      <c r="E258" s="22">
        <v>1545</v>
      </c>
      <c r="F258" s="9">
        <f>0.72*Source_of_Truth[[#This Row],[MSRP Effective 3.1.2026]]</f>
        <v>1112.3999999999999</v>
      </c>
      <c r="G258" s="8">
        <f>0.63*Source_of_Truth[[#This Row],[MSRP Effective 3.1.2026]]</f>
        <v>973.35</v>
      </c>
      <c r="H258" s="11">
        <f>0.7*Source_of_Truth[[#This Row],[MSRP Effective 3.1.2026]]</f>
        <v>1081.5</v>
      </c>
      <c r="I258" s="12">
        <f>0.6*Source_of_Truth[[#This Row],[MSRP Effective 3.1.2026]]</f>
        <v>927</v>
      </c>
      <c r="J258" s="11">
        <f>0.68*Source_of_Truth[[#This Row],[MSRP Effective 3.1.2026]]</f>
        <v>1050.6000000000001</v>
      </c>
      <c r="K258" s="7">
        <f>0.56*Source_of_Truth[[#This Row],[MSRP Effective 3.1.2026]]</f>
        <v>865.2</v>
      </c>
    </row>
    <row r="259" spans="2:11" ht="15.6" x14ac:dyDescent="0.3">
      <c r="B259" s="6" t="s">
        <v>686</v>
      </c>
      <c r="C259" s="6" t="s">
        <v>686</v>
      </c>
      <c r="D259" s="21" t="s">
        <v>685</v>
      </c>
      <c r="E259" s="22">
        <v>1545</v>
      </c>
      <c r="F259" s="9">
        <f>0.72*Source_of_Truth[[#This Row],[MSRP Effective 3.1.2026]]</f>
        <v>1112.3999999999999</v>
      </c>
      <c r="G259" s="8">
        <f>0.63*Source_of_Truth[[#This Row],[MSRP Effective 3.1.2026]]</f>
        <v>973.35</v>
      </c>
      <c r="H259" s="11">
        <f>0.7*Source_of_Truth[[#This Row],[MSRP Effective 3.1.2026]]</f>
        <v>1081.5</v>
      </c>
      <c r="I259" s="12">
        <f>0.6*Source_of_Truth[[#This Row],[MSRP Effective 3.1.2026]]</f>
        <v>927</v>
      </c>
      <c r="J259" s="11">
        <f>0.68*Source_of_Truth[[#This Row],[MSRP Effective 3.1.2026]]</f>
        <v>1050.6000000000001</v>
      </c>
      <c r="K259" s="7">
        <f>0.56*Source_of_Truth[[#This Row],[MSRP Effective 3.1.2026]]</f>
        <v>865.2</v>
      </c>
    </row>
    <row r="260" spans="2:11" ht="15.6" x14ac:dyDescent="0.3">
      <c r="B260" s="6" t="s">
        <v>687</v>
      </c>
      <c r="C260" s="6" t="s">
        <v>687</v>
      </c>
      <c r="D260" s="21" t="s">
        <v>688</v>
      </c>
      <c r="E260" s="22">
        <v>2150</v>
      </c>
      <c r="F260" s="9">
        <f>0.72*Source_of_Truth[[#This Row],[MSRP Effective 3.1.2026]]</f>
        <v>1548</v>
      </c>
      <c r="G260" s="8">
        <f>0.63*Source_of_Truth[[#This Row],[MSRP Effective 3.1.2026]]</f>
        <v>1354.5</v>
      </c>
      <c r="H260" s="11">
        <f>0.7*Source_of_Truth[[#This Row],[MSRP Effective 3.1.2026]]</f>
        <v>1505</v>
      </c>
      <c r="I260" s="12">
        <f>0.6*Source_of_Truth[[#This Row],[MSRP Effective 3.1.2026]]</f>
        <v>1290</v>
      </c>
      <c r="J260" s="11">
        <f>0.68*Source_of_Truth[[#This Row],[MSRP Effective 3.1.2026]]</f>
        <v>1462</v>
      </c>
      <c r="K260" s="7">
        <f>0.56*Source_of_Truth[[#This Row],[MSRP Effective 3.1.2026]]</f>
        <v>1204.0000000000002</v>
      </c>
    </row>
    <row r="261" spans="2:11" ht="15.6" x14ac:dyDescent="0.3">
      <c r="B261" s="6" t="s">
        <v>689</v>
      </c>
      <c r="C261" s="6" t="s">
        <v>689</v>
      </c>
      <c r="D261" s="21" t="s">
        <v>690</v>
      </c>
      <c r="E261" s="22">
        <v>4463</v>
      </c>
      <c r="F261" s="9">
        <f>0.72*Source_of_Truth[[#This Row],[MSRP Effective 3.1.2026]]</f>
        <v>3213.3599999999997</v>
      </c>
      <c r="G261" s="8">
        <f>0.63*Source_of_Truth[[#This Row],[MSRP Effective 3.1.2026]]</f>
        <v>2811.69</v>
      </c>
      <c r="H261" s="11">
        <f>0.7*Source_of_Truth[[#This Row],[MSRP Effective 3.1.2026]]</f>
        <v>3124.1</v>
      </c>
      <c r="I261" s="12">
        <f>0.6*Source_of_Truth[[#This Row],[MSRP Effective 3.1.2026]]</f>
        <v>2677.7999999999997</v>
      </c>
      <c r="J261" s="11">
        <f>0.68*Source_of_Truth[[#This Row],[MSRP Effective 3.1.2026]]</f>
        <v>3034.84</v>
      </c>
      <c r="K261" s="7">
        <f>0.56*Source_of_Truth[[#This Row],[MSRP Effective 3.1.2026]]</f>
        <v>2499.2800000000002</v>
      </c>
    </row>
    <row r="262" spans="2:11" ht="15.6" x14ac:dyDescent="0.3">
      <c r="B262" s="6" t="s">
        <v>691</v>
      </c>
      <c r="C262" s="6" t="s">
        <v>691</v>
      </c>
      <c r="D262" s="21" t="s">
        <v>688</v>
      </c>
      <c r="E262" s="22">
        <v>2020</v>
      </c>
      <c r="F262" s="9">
        <f>0.72*Source_of_Truth[[#This Row],[MSRP Effective 3.1.2026]]</f>
        <v>1454.3999999999999</v>
      </c>
      <c r="G262" s="8">
        <f>0.63*Source_of_Truth[[#This Row],[MSRP Effective 3.1.2026]]</f>
        <v>1272.5999999999999</v>
      </c>
      <c r="H262" s="11">
        <f>0.7*Source_of_Truth[[#This Row],[MSRP Effective 3.1.2026]]</f>
        <v>1414</v>
      </c>
      <c r="I262" s="12">
        <f>0.6*Source_of_Truth[[#This Row],[MSRP Effective 3.1.2026]]</f>
        <v>1212</v>
      </c>
      <c r="J262" s="11">
        <f>0.68*Source_of_Truth[[#This Row],[MSRP Effective 3.1.2026]]</f>
        <v>1373.6000000000001</v>
      </c>
      <c r="K262" s="7">
        <f>0.56*Source_of_Truth[[#This Row],[MSRP Effective 3.1.2026]]</f>
        <v>1131.2</v>
      </c>
    </row>
    <row r="263" spans="2:11" ht="15.6" x14ac:dyDescent="0.3">
      <c r="B263" s="6" t="s">
        <v>692</v>
      </c>
      <c r="C263" s="6" t="s">
        <v>692</v>
      </c>
      <c r="D263" s="8" t="s">
        <v>693</v>
      </c>
      <c r="E263" s="22">
        <v>1102.5</v>
      </c>
      <c r="F263" s="9">
        <f>0.72*Source_of_Truth[[#This Row],[MSRP Effective 3.1.2026]]</f>
        <v>793.8</v>
      </c>
      <c r="G263" s="8">
        <f>0.63*Source_of_Truth[[#This Row],[MSRP Effective 3.1.2026]]</f>
        <v>694.57500000000005</v>
      </c>
      <c r="H263" s="11">
        <f>0.7*Source_of_Truth[[#This Row],[MSRP Effective 3.1.2026]]</f>
        <v>771.75</v>
      </c>
      <c r="I263" s="12">
        <f>0.6*Source_of_Truth[[#This Row],[MSRP Effective 3.1.2026]]</f>
        <v>661.5</v>
      </c>
      <c r="J263" s="11">
        <f>0.68*Source_of_Truth[[#This Row],[MSRP Effective 3.1.2026]]</f>
        <v>749.7</v>
      </c>
      <c r="K263" s="7">
        <f>0.56*Source_of_Truth[[#This Row],[MSRP Effective 3.1.2026]]</f>
        <v>617.40000000000009</v>
      </c>
    </row>
    <row r="264" spans="2:11" ht="15.6" x14ac:dyDescent="0.3"/>
    <row r="265" spans="2:11" ht="15.6" x14ac:dyDescent="0.3"/>
    <row r="266" spans="2:11" ht="15.6" x14ac:dyDescent="0.3"/>
    <row r="267" spans="2:11" ht="15.6" x14ac:dyDescent="0.3"/>
    <row r="268" spans="2:11" ht="15.6" x14ac:dyDescent="0.3"/>
    <row r="269" spans="2:11" ht="15.6" x14ac:dyDescent="0.3"/>
    <row r="270" spans="2:11" ht="15.6" x14ac:dyDescent="0.3"/>
    <row r="271" spans="2:11" ht="15.6" x14ac:dyDescent="0.3"/>
    <row r="272" spans="2:11" ht="15.6" x14ac:dyDescent="0.3"/>
    <row r="273" ht="15.6" x14ac:dyDescent="0.3"/>
    <row r="274" ht="15.6" x14ac:dyDescent="0.3"/>
    <row r="275" ht="15.6" x14ac:dyDescent="0.3"/>
    <row r="276" ht="15.6" x14ac:dyDescent="0.3"/>
    <row r="277" ht="15.6" x14ac:dyDescent="0.3"/>
    <row r="278" ht="15.6" x14ac:dyDescent="0.3"/>
    <row r="279" ht="15.6" x14ac:dyDescent="0.3"/>
    <row r="280" ht="15.6" x14ac:dyDescent="0.3"/>
    <row r="281" ht="15.6" x14ac:dyDescent="0.3"/>
    <row r="282" ht="15.6" x14ac:dyDescent="0.3"/>
    <row r="283" ht="15.6" x14ac:dyDescent="0.3"/>
    <row r="284" ht="15.6" x14ac:dyDescent="0.3"/>
    <row r="285" ht="15.6" x14ac:dyDescent="0.3"/>
    <row r="286" ht="15.6" x14ac:dyDescent="0.3"/>
    <row r="287" ht="15.6" x14ac:dyDescent="0.3"/>
    <row r="288" ht="15.6" x14ac:dyDescent="0.3"/>
    <row r="289" ht="15.6" x14ac:dyDescent="0.3"/>
    <row r="290" ht="15.6" x14ac:dyDescent="0.3"/>
    <row r="291" ht="15.6" x14ac:dyDescent="0.3"/>
    <row r="292" ht="15.6" x14ac:dyDescent="0.3"/>
    <row r="293" ht="15.6" x14ac:dyDescent="0.3"/>
    <row r="294" ht="15.6" x14ac:dyDescent="0.3"/>
    <row r="295" ht="15.6" x14ac:dyDescent="0.3"/>
    <row r="296" ht="15.6" x14ac:dyDescent="0.3"/>
    <row r="297" ht="15.6" x14ac:dyDescent="0.3"/>
    <row r="298" ht="15.6" x14ac:dyDescent="0.3"/>
    <row r="299" ht="15.6" x14ac:dyDescent="0.3"/>
    <row r="300" ht="15.6" x14ac:dyDescent="0.3"/>
    <row r="301" ht="15.6" x14ac:dyDescent="0.3"/>
    <row r="302" ht="15.6" x14ac:dyDescent="0.3"/>
    <row r="303" ht="15.6" x14ac:dyDescent="0.3"/>
    <row r="304" ht="15.6" x14ac:dyDescent="0.3"/>
    <row r="305" ht="15.6" x14ac:dyDescent="0.3"/>
    <row r="306" ht="15.6" x14ac:dyDescent="0.3"/>
    <row r="307" ht="15.6" x14ac:dyDescent="0.3"/>
    <row r="308" ht="15.6" x14ac:dyDescent="0.3"/>
    <row r="309" ht="15.6" x14ac:dyDescent="0.3"/>
    <row r="310" ht="15.6" x14ac:dyDescent="0.3"/>
    <row r="311" ht="15.6" x14ac:dyDescent="0.3"/>
    <row r="312" ht="15.6" x14ac:dyDescent="0.3"/>
    <row r="313" ht="15.6" x14ac:dyDescent="0.3"/>
    <row r="314" ht="15.6" x14ac:dyDescent="0.3"/>
    <row r="315" ht="15.6" x14ac:dyDescent="0.3"/>
    <row r="316" ht="15.6" x14ac:dyDescent="0.3"/>
    <row r="317" ht="15.6" x14ac:dyDescent="0.3"/>
    <row r="318" ht="15.6" x14ac:dyDescent="0.3"/>
    <row r="319" ht="15.6" x14ac:dyDescent="0.3"/>
    <row r="320" ht="15.6" x14ac:dyDescent="0.3"/>
    <row r="321" ht="15.6" x14ac:dyDescent="0.3"/>
    <row r="322" ht="15.6" x14ac:dyDescent="0.3"/>
    <row r="323" ht="15.6" x14ac:dyDescent="0.3"/>
    <row r="324" ht="15.6" x14ac:dyDescent="0.3"/>
    <row r="325" ht="15.6" x14ac:dyDescent="0.3"/>
    <row r="326" ht="15.6" x14ac:dyDescent="0.3"/>
    <row r="327" ht="15.6" x14ac:dyDescent="0.3"/>
    <row r="328" ht="15.6" x14ac:dyDescent="0.3"/>
    <row r="329" ht="15.6" x14ac:dyDescent="0.3"/>
    <row r="330" ht="15.6" x14ac:dyDescent="0.3"/>
    <row r="331" ht="15.6" x14ac:dyDescent="0.3"/>
    <row r="332" ht="15.6" x14ac:dyDescent="0.3"/>
    <row r="333" ht="15.6" x14ac:dyDescent="0.3"/>
    <row r="334" ht="15.6" x14ac:dyDescent="0.3"/>
    <row r="335" ht="15.6" x14ac:dyDescent="0.3"/>
    <row r="336" ht="15.6" x14ac:dyDescent="0.3"/>
    <row r="337" ht="15.6" x14ac:dyDescent="0.3"/>
    <row r="338" ht="15.6" x14ac:dyDescent="0.3"/>
    <row r="339" ht="15.6" x14ac:dyDescent="0.3"/>
  </sheetData>
  <sheetProtection algorithmName="SHA-512" hashValue="hWB17Ilx8BdwfMDQ5JmOoikjPFNVdNlFem7J/y2OrUUXaY8cpCo95V15r0nCvuAYcvuKIu0TYsxO1OYeTtFjIg==" saltValue="witvq3PQexXEt6C9XmLwcQ==" spinCount="100000" sheet="1" objects="1" scenarios="1"/>
  <mergeCells count="4">
    <mergeCell ref="F3:G4"/>
    <mergeCell ref="H3:I4"/>
    <mergeCell ref="J3:K4"/>
    <mergeCell ref="B1:C1"/>
  </mergeCells>
  <phoneticPr fontId="5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dc5b3e-d35a-4a28-947d-fe990b5512a9">
      <Terms xmlns="http://schemas.microsoft.com/office/infopath/2007/PartnerControls"/>
    </lcf76f155ced4ddcb4097134ff3c332f>
    <TaxCatchAll xmlns="9c4fe3a6-9d01-4c8a-ada2-8c01ea0e4685" xsi:nil="true"/>
  </documentManagement>
</p:properties>
</file>

<file path=customXml/item4.xml>��< ? x m l   v e r s i o n = " 1 . 0 "   e n c o d i n g = " u t f - 1 6 " ? > < D a t a M a s h u p   s q m i d = " 3 d 8 8 8 3 b 0 - 7 7 2 d - 4 1 7 d - 8 4 9 1 - 7 1 8 b 2 6 0 f e 8 1 f "   x m l n s = " h t t p : / / s c h e m a s . m i c r o s o f t . c o m / D a t a M a s h u p " > A A A A A K A E A A B Q S w M E F A A A C A g A s I r 9 W o R F M a C l A A A A 9 g A A A B I A A A B D b 2 5 m a W c v U G F j a 2 F n Z S 5 4 b W y F j 0 s O g j A Y h K 9 C u q c P J M G Q n 7 J w K 4 k J 0 b h t a o V G K I Y W y 9 1 c e C S v I E Z R d y 5 n 5 p t k 5 n 6 9 Q T 6 2 T X B R v d W d y R D D F A X K y O 6 g T Z W h w R 3 D J c o 5 b I Q 8 i U o F E 2 x s O l q d o d q 5 c 0 q I 9 x 7 7 B e 7 6 i k S U M r I v 1 q W s V S t C b a w T R i r 0 a R 3 + t x C H 3 W s M j z C L Y 8 y S B F M g s w m F N l 8 g m v Y + 0 x 8 T V k P j h l 5 x Z c J t C W S W Q N 4 f + A N Q S w M E F A A A C A g A s I r 9 W u 4 T u W X 2 A Q A A m g Q A A B M A A A B G b 3 J t d W x h c y 9 T Z W N 0 a W 9 u M S 5 t j V N L b 9 p A E L 7 z K 0 b O x U g u V s 5 p K i H T q l X S B m G i H h C H Z T 3 B q 6 x 3 0 O y a g l D + e 3 d t J w F D q 5 x s z + t 7 z N i i d I o M 5 O 3 z + m Y w s K V g L O A q y q l m i U B P M O f a l R H c g k Y 3 A O g S t / B 1 J 1 G P f h M / r 4 i e 4 2 9 K 4 y g j 4 9 A 4 G 0 f p o 0 W 2 a U G V M k p a h 1 s 0 l k x 6 r 1 Y s e J 9 m m u o i d 8 R i j e m D w Q m r L X 6 a l V S t a p v v f U N l 0 y k r i W F 6 + w b 3 y j r I 7 x 6 h x 2 6 0 0 3 Y X D R M w t d Y J O K 5 x m H i u V 9 E v s V V r 0 a i 8 D h r a x s P i h 5 / v P 8 9 k J n C n T N F k S k Q X L V 8 W E + H E s p 0 2 Z a r I e X 9 K F I W X F y b O x c o L 7 z L f 2 3 j c A 0 5 g 0 R W M t c 6 l 0 I K t b w 0 8 l x 3 R n D g M Z v p z N D U E 4 w u w C R w O I V r U 0 k E m H K 6 J 9 z 7 6 w D 4 9 G l u J p l B m / e L r I m / X h c x L B + u 3 5 p A 7 4 N a i D h q 1 v 4 q Z j 8 a n 5 B J A I U u I F 3 3 8 J X z + 0 i x g e C 7 p Z H I r q o / 8 U U 2 v z G d Y 0 d a 3 S 9 J 1 Z Y 5 M a x N Z G 4 7 7 N I I l Z y g X 3 f i H F 3 3 c z o 9 F 7 o S r 7 T K c T k b V x v 8 s v u g V a V w U K t x C B M Q f L I W o J 5 R c i X w u t y X 3 L v d U w / s F R D + p Q B 1 e J m g l q 0 3 D J 8 T z 2 f T N g a w U Z v 2 m D t x + g 8 e 7 m 7 M w 9 o m 4 a v H m P n 3 s y S n F Z q P N 9 A S y m h m N 3 I 9 C i 9 / h Q J n / 4 N 3 8 B V B L A w Q U A A A I C A C w i v 1 a U 3 I 4 L J s A A A D h A A A A E w A A A F t D b 2 5 0 Z W 5 0 X 1 R 5 c G V z X S 5 4 b W x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Q I U A x Q A A A g I A L C K / V q E R T G g p Q A A A P Y A A A A S A A A A A A A A A A A A A A C k g Q A A A A B D b 2 5 m a W c v U G F j a 2 F n Z S 5 4 b W x Q S w E C F A M U A A A I C A C w i v 1 a 7 h O 5 Z f Y B A A C a B A A A E w A A A A A A A A A A A A A A p I H V A A A A R m 9 y b X V s Y X M v U 2 V j d G l v b j E u b V B L A Q I U A x Q A A A g I A L C K / V p T c j g s m w A A A O E A A A A T A A A A A A A A A A A A A A C k g f w C A A B b Q 2 9 u d G V u d F 9 U e X B l c 1 0 u e G 1 s U E s F B g A A A A A D A A M A w g A A A M g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c P A A A A A A A A Z Q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N v d X J j Z S U y M G 9 m J T I w V H J 1 d G g 8 L 0 l 0 Z W 1 Q Y X R o P j w v S X R l b U x v Y 2 F 0 a W 9 u P j x T d G F i b G V F b n R y a W V z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c x M G Q 2 Y 2 M t Y m I x Z S 0 0 Z G V l L T g 4 M m E t Y 2 Q w Z G I z Y j Q 5 N T J j I i A v P j x F b n R y e S B U e X B l P S J G a W x s T 2 J q Z W N 0 V H l w Z S I g V m F s d W U 9 I n N U Y W J s Z S I g L z 4 8 R W 5 0 c n k g V H l w Z T 0 i R m l s b F R h c m d l d C I g V m F s d W U 9 I n N T b 3 V y Y 2 V f b 2 Z f V H J 1 d G g i I C 8 + P E V u d H J 5 I F R 5 c G U 9 I k x v Y W R U b 1 J l c G 9 y d E R p c 2 F i b G V k I i B W Y W x 1 Z T 0 i b D A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D A 6 M j E 6 M z M u N T Y 0 N D E 0 M F o i I C 8 + P E V u d H J 5 I F R 5 c G U 9 I k Z p b G x D b 2 x 1 b W 5 U e X B l c y I g V m F s d W U 9 I n N B Q U F B R V E 9 P S I g L z 4 8 R W 5 0 c n k g V H l w Z T 0 i U m V z d W x 0 V H l w Z S I g V m F s d W U 9 I n N U Y W J s Z S I g L z 4 8 R W 5 0 c n k g V H l w Z T 0 i R m l s b E N v d W 5 0 I i B W Y W x 1 Z T 0 i b D I x N i I g L z 4 8 R W 5 0 c n k g V H l w Z T 0 i R m l s b E N v b H V t b k 5 h b W V z I i B W Y W x 1 Z T 0 i c 1 s m c X V v d D t T S 1 U m c X V v d D s s J n F 1 b 3 Q 7 T W 9 k Z W w m c X V v d D s s J n F 1 b 3 Q 7 R G V z Y 3 J p c H R p b 2 4 m c X V v d D s s J n F 1 b 3 Q 7 T V N S U C Z x d W 9 0 O 1 0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d X J j Z S B v Z i B U c n V 0 a C 9 B d X R v U m V t b 3 Z l Z E N v b H V t b n M x L n t T S 1 U s M H 0 m c X V v d D s s J n F 1 b 3 Q 7 U 2 V j d G l v b j E v U 2 9 1 c m N l I G 9 m I F R y d X R o L 0 F 1 d G 9 S Z W 1 v d m V k Q 2 9 s d W 1 u c z E u e 0 1 v Z G V s L D F 9 J n F 1 b 3 Q 7 L C Z x d W 9 0 O 1 N l Y 3 R p b 2 4 x L 1 N v d X J j Z S B v Z i B U c n V 0 a C 9 B d X R v U m V t b 3 Z l Z E N v b H V t b n M x L n t E Z X N j c m l w d G l v b i w y f S Z x d W 9 0 O y w m c X V v d D t T Z W N 0 a W 9 u M S 9 T b 3 V y Y 2 U g b 2 Y g V H J 1 d G g v Q X V 0 b 1 J l b W 9 2 Z W R D b 2 x 1 b W 5 z M S 5 7 T V N S U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b 3 V y Y 2 U g b 2 Y g V H J 1 d G g v Q X V 0 b 1 J l b W 9 2 Z W R D b 2 x 1 b W 5 z M S 5 7 U 0 t V L D B 9 J n F 1 b 3 Q 7 L C Z x d W 9 0 O 1 N l Y 3 R p b 2 4 x L 1 N v d X J j Z S B v Z i B U c n V 0 a C 9 B d X R v U m V t b 3 Z l Z E N v b H V t b n M x L n t N b 2 R l b C w x f S Z x d W 9 0 O y w m c X V v d D t T Z W N 0 a W 9 u M S 9 T b 3 V y Y 2 U g b 2 Y g V H J 1 d G g v Q X V 0 b 1 J l b W 9 2 Z W R D b 2 x 1 b W 5 z M S 5 7 R G V z Y 3 J p c H R p b 2 4 s M n 0 m c X V v d D s s J n F 1 b 3 Q 7 U 2 V j d G l v b j E v U 2 9 1 c m N l I G 9 m I F R y d X R o L 0 F 1 d G 9 S Z W 1 v d m V k Q 2 9 s d W 1 u c z E u e 0 1 T U l A s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9 1 c m N l J T I w b 2 Y l M j B U c n V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V y Y 2 U l M j B v Z i U y M F R y d X R o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1 c m N l J T I w b 2 Y l M j B U c n V 0 a C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V y Y 2 U l M j B v Z i U y M F R y d X R o L 1 J l b W 9 2 Z W Q l M j B j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1 c m N l J T I w b 2 Y l M j B U c n V 0 a C 9 S Z W 1 v d m V k J T I w b 3 R o Z X I l M j B j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U 2 9 1 c m N l J T I w b 2 Y l M j B U c n V 0 a C 9 D a G F u Z 2 V k J T I w Y 2 9 s d W 1 u J T I w d H l w Z S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V y Y 2 U l M j B v Z i U y M F R y d X R o L 0 Z p b H R l c m V k J T I w c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d X J j Z S U y M G 9 m J T I w V H J 1 d G g v U 2 9 y d G V k J T I w c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d X J j Z S U y M G 9 m J T I w V H J 1 d G g v R m l s d G V y Z W Q l M j B y b 3 d z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d X J j Z S U y M G 9 m J T I w V H J 1 d G g v U 2 9 y d G V k J T I w c m 9 3 c y U y M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k R i W Y W k B Z L P 3 d 0 g 2 J t L F o P s w j 1 b e z c o u n Z a j m t c k l x m F Z T P a z l d M b 3 P v w a R o I t I j 0 F D I B M 6 r 7 0 o F o 5 G D 8 r d n L A L j 3 w Z S C o q 0 C a a i 2 2 G L U Y C g X C 4 / B d k o i p k D S C D 6 y 1 9 i u g R C 6 w = = < / D a t a M a s h u p > 
</file>

<file path=customXml/itemProps1.xml><?xml version="1.0" encoding="utf-8"?>
<ds:datastoreItem xmlns:ds="http://schemas.openxmlformats.org/officeDocument/2006/customXml" ds:itemID="{3D37C320-E010-470A-AE4F-370FD6CC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c5b3e-d35a-4a28-947d-fe990b5512a9"/>
    <ds:schemaRef ds:uri="9c4fe3a6-9d01-4c8a-ada2-8c01ea0e4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E2752-BE8F-4FB8-8EFC-C43345831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28D6E-2C5E-4CEA-B626-1F2A26274F96}">
  <ds:schemaRefs>
    <ds:schemaRef ds:uri="http://schemas.openxmlformats.org/package/2006/metadata/core-properties"/>
    <ds:schemaRef ds:uri="ccdc5b3e-d35a-4a28-947d-fe990b5512a9"/>
    <ds:schemaRef ds:uri="9c4fe3a6-9d01-4c8a-ada2-8c01ea0e4685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E531B45-7B15-B043-AE2E-BADE849CA1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of Truth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Brown</dc:creator>
  <cp:keywords/>
  <dc:description/>
  <cp:lastModifiedBy>Sydney Merket</cp:lastModifiedBy>
  <cp:revision/>
  <dcterms:created xsi:type="dcterms:W3CDTF">2024-08-19T23:14:17Z</dcterms:created>
  <dcterms:modified xsi:type="dcterms:W3CDTF">2026-04-06T20:26:22Z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